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20640" windowHeight="5055" tabRatio="761" firstSheet="22" activeTab="24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GOA" sheetId="9" r:id="rId9"/>
    <sheet name="Bankura" sheetId="10" r:id="rId10"/>
    <sheet name="Chennai-Hossur" sheetId="11" r:id="rId11"/>
    <sheet name="Pondicherry" sheetId="12" r:id="rId12"/>
    <sheet name="Barshi" sheetId="13" r:id="rId13"/>
    <sheet name="Noida" sheetId="14" r:id="rId14"/>
    <sheet name="Haridwar" sheetId="15" r:id="rId15"/>
    <sheet name="Baddi" sheetId="16" r:id="rId16"/>
    <sheet name="Kerala" sheetId="17" r:id="rId17"/>
    <sheet name="Salem" sheetId="18" r:id="rId18"/>
    <sheet name="Guwhati" sheetId="19" r:id="rId19"/>
    <sheet name="Bhuneshwar" sheetId="20" r:id="rId20"/>
    <sheet name="Jammu" sheetId="21" r:id="rId21"/>
    <sheet name="Mehbubnagar" sheetId="29" r:id="rId22"/>
    <sheet name="STOCK POINT- Daman" sheetId="22" r:id="rId23"/>
    <sheet name="Stock Point -Silvassa" sheetId="23" r:id="rId24"/>
    <sheet name="Stock Point - Bhiwandi " sheetId="30" r:id="rId25"/>
    <sheet name="Stock Point- Nagpur" sheetId="24" r:id="rId26"/>
    <sheet name="Nashik Warehouse" sheetId="25" r:id="rId27"/>
    <sheet name="Kolkatta Warehouse" sheetId="26" r:id="rId28"/>
    <sheet name="Chennai Warehouse" sheetId="27" r:id="rId29"/>
    <sheet name="SWEEP" sheetId="28" r:id="rId30"/>
  </sheets>
  <definedNames>
    <definedName name="_xlnm.Print_Area" localSheetId="15">Baddi!$A$1:$I$91</definedName>
    <definedName name="_xlnm.Print_Area" localSheetId="9">Bankura!$A$1:$I$91</definedName>
    <definedName name="_xlnm.Print_Area" localSheetId="12">Barshi!$A$1:$I$93</definedName>
    <definedName name="_xlnm.Print_Area" localSheetId="19">Bhuneshwar!$A$1:$I$92</definedName>
    <definedName name="_xlnm.Print_Area" localSheetId="28">'Chennai Warehouse'!$A$1:$H$94</definedName>
    <definedName name="_xlnm.Print_Area" localSheetId="10">'Chennai-Hossur'!$A$1:$J$93</definedName>
    <definedName name="_xlnm.Print_Area" localSheetId="1">Daman!$A$1:$I$90</definedName>
    <definedName name="_xlnm.Print_Area" localSheetId="8">GOA!$A$1:$I$93</definedName>
    <definedName name="_xlnm.Print_Area" localSheetId="18">Guwhati!$A$1:$I$92</definedName>
    <definedName name="_xlnm.Print_Area" localSheetId="14">Haridwar!$A$1:$I$92</definedName>
    <definedName name="_xlnm.Print_Area" localSheetId="20">Jammu!$A$1:$I$93</definedName>
    <definedName name="_xlnm.Print_Area" localSheetId="16">Kerala!$A$1:$I$89</definedName>
    <definedName name="_xlnm.Print_Area" localSheetId="27">'Kolkatta Warehouse'!$A$1:$H$93</definedName>
    <definedName name="_xlnm.Print_Area" localSheetId="21">Mehbubnagar!$A$1:$I$89</definedName>
    <definedName name="_xlnm.Print_Area" localSheetId="7">Nashik!$A$1:$I$92</definedName>
    <definedName name="_xlnm.Print_Area" localSheetId="26">'Nashik Warehouse'!$A$1:$H$92</definedName>
    <definedName name="_xlnm.Print_Area" localSheetId="13">Noida!$A$1:$I$92</definedName>
    <definedName name="_xlnm.Print_Area" localSheetId="11">Pondicherry!$A$1:$I$92</definedName>
    <definedName name="_xlnm.Print_Area" localSheetId="4">Raigad!$A$1:$I$89</definedName>
    <definedName name="_xlnm.Print_Area" localSheetId="17">Salem!$A$1:$I$92</definedName>
    <definedName name="_xlnm.Print_Area" localSheetId="2">Silvassa!$A$1:$I$92</definedName>
    <definedName name="_xlnm.Print_Area" localSheetId="22">'STOCK POINT- Daman'!$A$1:$G$92</definedName>
    <definedName name="_xlnm.Print_Area" localSheetId="25">'Stock Point- Nagpur'!$A$1:$H$92</definedName>
    <definedName name="_xlnm.Print_Area" localSheetId="23">'Stock Point -Silvassa'!$A$1:$G$92</definedName>
    <definedName name="_xlnm.Print_Area" localSheetId="29">SWEEP!$A$1:$I$33</definedName>
    <definedName name="_xlnm.Print_Area" localSheetId="3">Thane!$A$1:$I$93</definedName>
    <definedName name="_xlnm.Print_Area" localSheetId="5">Umbergaon!$A$1:$I$89</definedName>
    <definedName name="_xlnm.Print_Area" localSheetId="6">Vadodra!$A$1:$J$95</definedName>
  </definedNames>
  <calcPr calcId="144525"/>
</workbook>
</file>

<file path=xl/calcChain.xml><?xml version="1.0" encoding="utf-8"?>
<calcChain xmlns="http://schemas.openxmlformats.org/spreadsheetml/2006/main">
  <c r="E25" i="30" l="1"/>
  <c r="F25" i="30" s="1"/>
  <c r="E21" i="30"/>
  <c r="F21" i="30" s="1"/>
  <c r="E78" i="30" l="1"/>
  <c r="F78" i="30" s="1"/>
  <c r="E77" i="30"/>
  <c r="F77" i="30" s="1"/>
  <c r="E76" i="30"/>
  <c r="F76" i="30" s="1"/>
  <c r="E75" i="30"/>
  <c r="F75" i="30" s="1"/>
  <c r="E74" i="30"/>
  <c r="F74" i="30" s="1"/>
  <c r="E73" i="30"/>
  <c r="F73" i="30" s="1"/>
  <c r="E72" i="30"/>
  <c r="F72" i="30" s="1"/>
  <c r="E71" i="30"/>
  <c r="F71" i="30" s="1"/>
  <c r="E70" i="30"/>
  <c r="F70" i="30" s="1"/>
  <c r="E69" i="30"/>
  <c r="F69" i="30" s="1"/>
  <c r="E68" i="30"/>
  <c r="F68" i="30" s="1"/>
  <c r="E64" i="30"/>
  <c r="F64" i="30" s="1"/>
  <c r="E63" i="30"/>
  <c r="F63" i="30" s="1"/>
  <c r="E62" i="30"/>
  <c r="F62" i="30" s="1"/>
  <c r="E61" i="30"/>
  <c r="F61" i="30" s="1"/>
  <c r="E60" i="30"/>
  <c r="F60" i="30" s="1"/>
  <c r="E59" i="30"/>
  <c r="F59" i="30" s="1"/>
  <c r="E58" i="30"/>
  <c r="F58" i="30" s="1"/>
  <c r="E57" i="30"/>
  <c r="F57" i="30" s="1"/>
  <c r="E55" i="30"/>
  <c r="F55" i="30" s="1"/>
  <c r="E53" i="30"/>
  <c r="F53" i="30" s="1"/>
  <c r="E52" i="30"/>
  <c r="F52" i="30" s="1"/>
  <c r="E51" i="30"/>
  <c r="F51" i="30" s="1"/>
  <c r="E50" i="30"/>
  <c r="F50" i="30" s="1"/>
  <c r="E49" i="30"/>
  <c r="F49" i="30" s="1"/>
  <c r="E47" i="30"/>
  <c r="F47" i="30" s="1"/>
  <c r="E45" i="30"/>
  <c r="F45" i="30" s="1"/>
  <c r="E44" i="30"/>
  <c r="F44" i="30" s="1"/>
  <c r="E43" i="30"/>
  <c r="F43" i="30" s="1"/>
  <c r="E41" i="30"/>
  <c r="F41" i="30" s="1"/>
  <c r="E40" i="30"/>
  <c r="F40" i="30" s="1"/>
  <c r="E36" i="30"/>
  <c r="F36" i="30" s="1"/>
  <c r="E35" i="30"/>
  <c r="F35" i="30" s="1"/>
  <c r="E34" i="30"/>
  <c r="F34" i="30" s="1"/>
  <c r="E33" i="30"/>
  <c r="F33" i="30" s="1"/>
  <c r="E32" i="30"/>
  <c r="F32" i="30" s="1"/>
  <c r="E31" i="30"/>
  <c r="F31" i="30" s="1"/>
  <c r="E30" i="30"/>
  <c r="F30" i="30" s="1"/>
  <c r="E29" i="30"/>
  <c r="F29" i="30" s="1"/>
  <c r="E28" i="30"/>
  <c r="F28" i="30" s="1"/>
  <c r="E27" i="30"/>
  <c r="F27" i="30" s="1"/>
  <c r="E26" i="30"/>
  <c r="F26" i="30" s="1"/>
  <c r="E24" i="30"/>
  <c r="F24" i="30" s="1"/>
  <c r="E23" i="30"/>
  <c r="F23" i="30" s="1"/>
  <c r="E22" i="30"/>
  <c r="F22" i="30" s="1"/>
  <c r="E20" i="30"/>
  <c r="F20" i="30" s="1"/>
  <c r="E18" i="30"/>
  <c r="F18" i="30" s="1"/>
  <c r="E17" i="30"/>
  <c r="F17" i="30" s="1"/>
  <c r="E16" i="30"/>
  <c r="F16" i="30" s="1"/>
  <c r="E15" i="30"/>
  <c r="F15" i="30" s="1"/>
  <c r="E14" i="30"/>
  <c r="F14" i="30" s="1"/>
  <c r="E13" i="30"/>
  <c r="F13" i="30" s="1"/>
  <c r="E12" i="30"/>
  <c r="F12" i="30" s="1"/>
  <c r="E11" i="30"/>
  <c r="F11" i="30" s="1"/>
  <c r="E10" i="30"/>
  <c r="F10" i="30" s="1"/>
  <c r="F11" i="13"/>
  <c r="E16" i="27"/>
  <c r="G16" i="27" s="1"/>
  <c r="G17" i="26"/>
  <c r="E15" i="25"/>
  <c r="G15" i="25" s="1"/>
  <c r="E15" i="24"/>
  <c r="F15" i="24" s="1"/>
  <c r="E15" i="23"/>
  <c r="F15" i="23" s="1"/>
  <c r="E15" i="22"/>
  <c r="F15" i="22" s="1"/>
  <c r="F15" i="21"/>
  <c r="H15" i="21" s="1"/>
  <c r="I15" i="21" s="1"/>
  <c r="F15" i="16"/>
  <c r="H15" i="16" s="1"/>
  <c r="F15" i="15"/>
  <c r="H15" i="15" s="1"/>
  <c r="I15" i="15" s="1"/>
  <c r="F15" i="14"/>
  <c r="H15" i="14" s="1"/>
  <c r="F15" i="13"/>
  <c r="F15" i="12"/>
  <c r="H15" i="12" s="1"/>
  <c r="F15" i="11"/>
  <c r="F14" i="10"/>
  <c r="F15" i="9"/>
  <c r="H15" i="9" s="1"/>
  <c r="F15" i="8"/>
  <c r="H15" i="8" s="1"/>
  <c r="I15" i="8" s="1"/>
  <c r="F15" i="7"/>
  <c r="H15" i="7" s="1"/>
  <c r="I15" i="7" s="1"/>
  <c r="F15" i="6"/>
  <c r="H15" i="6" s="1"/>
  <c r="F14" i="4"/>
  <c r="H14" i="4" s="1"/>
  <c r="I14" i="4" s="1"/>
  <c r="F15" i="3"/>
  <c r="H15" i="3" s="1"/>
  <c r="F15" i="2"/>
  <c r="H15" i="2" s="1"/>
  <c r="F14" i="1"/>
  <c r="H14" i="1" s="1"/>
  <c r="H11" i="13" l="1"/>
  <c r="I11" i="13" s="1"/>
  <c r="I15" i="9"/>
  <c r="H15" i="13"/>
  <c r="I15" i="13" s="1"/>
  <c r="I15" i="16"/>
  <c r="I15" i="14"/>
  <c r="I15" i="12"/>
  <c r="H15" i="11"/>
  <c r="I15" i="11" s="1"/>
  <c r="I15" i="6"/>
  <c r="I15" i="3"/>
  <c r="I15" i="2"/>
  <c r="I14" i="1"/>
  <c r="H14" i="10"/>
  <c r="I14" i="10" s="1"/>
  <c r="F75" i="15"/>
  <c r="F74" i="15"/>
  <c r="H74" i="15" s="1"/>
  <c r="I74" i="15" s="1"/>
  <c r="F11" i="14"/>
  <c r="H11" i="14" s="1"/>
  <c r="H75" i="15" l="1"/>
  <c r="I75" i="15" s="1"/>
  <c r="I11" i="14"/>
  <c r="F75" i="14"/>
  <c r="H75" i="14" s="1"/>
  <c r="I75" i="14" s="1"/>
  <c r="F74" i="14"/>
  <c r="H74" i="14" s="1"/>
  <c r="I74" i="14" s="1"/>
  <c r="F32" i="6"/>
  <c r="H32" i="6" s="1"/>
  <c r="I32" i="6" l="1"/>
  <c r="E74" i="23"/>
  <c r="F74" i="23" s="1"/>
  <c r="E74" i="22"/>
  <c r="F74" i="22" s="1"/>
  <c r="F32" i="8"/>
  <c r="E50" i="22"/>
  <c r="F50" i="22" s="1"/>
  <c r="F64" i="8"/>
  <c r="H64" i="8" s="1"/>
  <c r="I64" i="8" s="1"/>
  <c r="F63" i="8"/>
  <c r="H63" i="8" s="1"/>
  <c r="I63" i="8" s="1"/>
  <c r="F62" i="8"/>
  <c r="F61" i="8"/>
  <c r="H61" i="8" s="1"/>
  <c r="I61" i="8" s="1"/>
  <c r="F60" i="8"/>
  <c r="H60" i="8" s="1"/>
  <c r="I60" i="8" s="1"/>
  <c r="F59" i="8"/>
  <c r="H59" i="8" s="1"/>
  <c r="I59" i="8" s="1"/>
  <c r="F58" i="8"/>
  <c r="H58" i="8" s="1"/>
  <c r="F57" i="8"/>
  <c r="H57" i="8" s="1"/>
  <c r="F55" i="8"/>
  <c r="H55" i="8" s="1"/>
  <c r="I55" i="8" s="1"/>
  <c r="F53" i="8"/>
  <c r="H53" i="8" s="1"/>
  <c r="F52" i="8"/>
  <c r="H52" i="8" s="1"/>
  <c r="I52" i="8" s="1"/>
  <c r="F51" i="8"/>
  <c r="F47" i="8"/>
  <c r="H47" i="8" s="1"/>
  <c r="I47" i="8" s="1"/>
  <c r="F45" i="8"/>
  <c r="H45" i="8" s="1"/>
  <c r="F43" i="8"/>
  <c r="H43" i="8" s="1"/>
  <c r="F44" i="8"/>
  <c r="H44" i="8" s="1"/>
  <c r="F20" i="6"/>
  <c r="H20" i="6" s="1"/>
  <c r="I20" i="6" s="1"/>
  <c r="E68" i="25"/>
  <c r="G68" i="25" s="1"/>
  <c r="E50" i="25"/>
  <c r="G50" i="25" s="1"/>
  <c r="E55" i="25"/>
  <c r="G55" i="25" s="1"/>
  <c r="E34" i="25"/>
  <c r="G34" i="25" s="1"/>
  <c r="E20" i="25"/>
  <c r="G20" i="25" s="1"/>
  <c r="E68" i="24"/>
  <c r="F68" i="24" s="1"/>
  <c r="E68" i="23"/>
  <c r="F68" i="23" s="1"/>
  <c r="E55" i="23"/>
  <c r="F55" i="23" s="1"/>
  <c r="E50" i="23"/>
  <c r="F50" i="23" s="1"/>
  <c r="E34" i="23"/>
  <c r="F34" i="23" s="1"/>
  <c r="E20" i="23"/>
  <c r="F20" i="23" s="1"/>
  <c r="E17" i="23"/>
  <c r="F17" i="23" s="1"/>
  <c r="E68" i="22"/>
  <c r="F68" i="22" s="1"/>
  <c r="E55" i="22"/>
  <c r="F55" i="22" s="1"/>
  <c r="E34" i="22"/>
  <c r="F34" i="22" s="1"/>
  <c r="E20" i="22"/>
  <c r="F20" i="22" s="1"/>
  <c r="E17" i="22"/>
  <c r="F17" i="22" s="1"/>
  <c r="F45" i="29"/>
  <c r="H45" i="29" s="1"/>
  <c r="F19" i="29"/>
  <c r="H19" i="29" s="1"/>
  <c r="F30" i="21"/>
  <c r="H30" i="21" s="1"/>
  <c r="I30" i="21" s="1"/>
  <c r="F20" i="18"/>
  <c r="H20" i="18" s="1"/>
  <c r="I20" i="18" s="1"/>
  <c r="F34" i="17"/>
  <c r="H34" i="17" s="1"/>
  <c r="I34" i="17" s="1"/>
  <c r="F50" i="16"/>
  <c r="H50" i="16" s="1"/>
  <c r="I50" i="16" s="1"/>
  <c r="F34" i="16"/>
  <c r="H34" i="16" s="1"/>
  <c r="F50" i="15"/>
  <c r="H50" i="15" s="1"/>
  <c r="F34" i="15"/>
  <c r="H34" i="15" s="1"/>
  <c r="F47" i="14"/>
  <c r="F22" i="14"/>
  <c r="H22" i="14" s="1"/>
  <c r="I22" i="14" s="1"/>
  <c r="F34" i="14"/>
  <c r="H34" i="14" s="1"/>
  <c r="F50" i="12"/>
  <c r="F34" i="12"/>
  <c r="H34" i="12" s="1"/>
  <c r="F50" i="11"/>
  <c r="F34" i="11"/>
  <c r="H34" i="11" s="1"/>
  <c r="F49" i="10"/>
  <c r="H49" i="10" s="1"/>
  <c r="F33" i="10"/>
  <c r="H33" i="10" s="1"/>
  <c r="F50" i="9"/>
  <c r="H50" i="9" s="1"/>
  <c r="I50" i="9" s="1"/>
  <c r="H32" i="8" l="1"/>
  <c r="I32" i="8" s="1"/>
  <c r="H51" i="8"/>
  <c r="I51" i="8" s="1"/>
  <c r="H62" i="8"/>
  <c r="I62" i="8" s="1"/>
  <c r="H50" i="12"/>
  <c r="I50" i="12" s="1"/>
  <c r="H50" i="11"/>
  <c r="I50" i="11" s="1"/>
  <c r="I43" i="8"/>
  <c r="I50" i="15"/>
  <c r="I58" i="8"/>
  <c r="I53" i="8"/>
  <c r="I45" i="8"/>
  <c r="I57" i="8"/>
  <c r="I44" i="8"/>
  <c r="I34" i="14"/>
  <c r="I19" i="29"/>
  <c r="I45" i="29"/>
  <c r="I34" i="16"/>
  <c r="I34" i="15"/>
  <c r="H47" i="14"/>
  <c r="I47" i="14" s="1"/>
  <c r="I34" i="12"/>
  <c r="I34" i="11"/>
  <c r="I49" i="10"/>
  <c r="I33" i="10"/>
  <c r="F50" i="8"/>
  <c r="H50" i="8" s="1"/>
  <c r="I50" i="8" s="1"/>
  <c r="F34" i="8"/>
  <c r="H34" i="8" s="1"/>
  <c r="I34" i="8" s="1"/>
  <c r="F50" i="7"/>
  <c r="H50" i="7" s="1"/>
  <c r="F11" i="7"/>
  <c r="H11" i="7" s="1"/>
  <c r="I11" i="7" s="1"/>
  <c r="F49" i="6"/>
  <c r="H49" i="6" s="1"/>
  <c r="I49" i="6" s="1"/>
  <c r="F34" i="6"/>
  <c r="H34" i="6" s="1"/>
  <c r="F54" i="4"/>
  <c r="H54" i="4" s="1"/>
  <c r="F49" i="4"/>
  <c r="H49" i="4" s="1"/>
  <c r="F33" i="4"/>
  <c r="H33" i="4" s="1"/>
  <c r="F17" i="4"/>
  <c r="H17" i="4" s="1"/>
  <c r="F50" i="3"/>
  <c r="H50" i="3" s="1"/>
  <c r="I50" i="3" s="1"/>
  <c r="F55" i="3"/>
  <c r="H55" i="3" s="1"/>
  <c r="I55" i="3" s="1"/>
  <c r="F34" i="3"/>
  <c r="H34" i="3" s="1"/>
  <c r="F18" i="3"/>
  <c r="H18" i="3" s="1"/>
  <c r="I18" i="3" s="1"/>
  <c r="F55" i="2"/>
  <c r="H55" i="2" s="1"/>
  <c r="I55" i="2" s="1"/>
  <c r="F50" i="2"/>
  <c r="H50" i="2" s="1"/>
  <c r="F34" i="2"/>
  <c r="H34" i="2" s="1"/>
  <c r="F18" i="2"/>
  <c r="H18" i="2" s="1"/>
  <c r="E31" i="27"/>
  <c r="G31" i="27" s="1"/>
  <c r="E25" i="27"/>
  <c r="G25" i="27" s="1"/>
  <c r="E15" i="27"/>
  <c r="G15" i="27" s="1"/>
  <c r="E11" i="27"/>
  <c r="G11" i="27" s="1"/>
  <c r="E76" i="26"/>
  <c r="G76" i="26" s="1"/>
  <c r="E46" i="26"/>
  <c r="G46" i="26" s="1"/>
  <c r="E45" i="26"/>
  <c r="G45" i="26" s="1"/>
  <c r="E44" i="26"/>
  <c r="G44" i="26" s="1"/>
  <c r="E28" i="26"/>
  <c r="G28" i="26" s="1"/>
  <c r="E27" i="26"/>
  <c r="G27" i="26" s="1"/>
  <c r="E25" i="26"/>
  <c r="G25" i="26" s="1"/>
  <c r="E24" i="26"/>
  <c r="G24" i="26" s="1"/>
  <c r="E23" i="26"/>
  <c r="G23" i="26" s="1"/>
  <c r="E15" i="26"/>
  <c r="G15" i="26" s="1"/>
  <c r="E11" i="26"/>
  <c r="G11" i="26" s="1"/>
  <c r="E78" i="25"/>
  <c r="G78" i="25" s="1"/>
  <c r="E77" i="25"/>
  <c r="G77" i="25" s="1"/>
  <c r="E76" i="25"/>
  <c r="G76" i="25" s="1"/>
  <c r="E75" i="25"/>
  <c r="G75" i="25" s="1"/>
  <c r="E73" i="25"/>
  <c r="G73" i="25" s="1"/>
  <c r="E72" i="25"/>
  <c r="G72" i="25" s="1"/>
  <c r="E71" i="25"/>
  <c r="G71" i="25" s="1"/>
  <c r="E70" i="25"/>
  <c r="G70" i="25" s="1"/>
  <c r="E69" i="25"/>
  <c r="G69" i="25" s="1"/>
  <c r="E64" i="25"/>
  <c r="G64" i="25" s="1"/>
  <c r="E63" i="25"/>
  <c r="G63" i="25" s="1"/>
  <c r="E62" i="25"/>
  <c r="G62" i="25" s="1"/>
  <c r="E61" i="25"/>
  <c r="G61" i="25" s="1"/>
  <c r="E60" i="25"/>
  <c r="G60" i="25" s="1"/>
  <c r="E59" i="25"/>
  <c r="G59" i="25" s="1"/>
  <c r="E58" i="25"/>
  <c r="G58" i="25" s="1"/>
  <c r="E57" i="25"/>
  <c r="G57" i="25" s="1"/>
  <c r="E53" i="25"/>
  <c r="G53" i="25" s="1"/>
  <c r="E52" i="25"/>
  <c r="G52" i="25" s="1"/>
  <c r="E51" i="25"/>
  <c r="G51" i="25" s="1"/>
  <c r="E49" i="25"/>
  <c r="G49" i="25" s="1"/>
  <c r="E47" i="25"/>
  <c r="G47" i="25" s="1"/>
  <c r="E45" i="25"/>
  <c r="G45" i="25" s="1"/>
  <c r="E44" i="25"/>
  <c r="G44" i="25" s="1"/>
  <c r="E43" i="25"/>
  <c r="G43" i="25" s="1"/>
  <c r="E41" i="25"/>
  <c r="G41" i="25" s="1"/>
  <c r="E40" i="25"/>
  <c r="G40" i="25" s="1"/>
  <c r="E36" i="25"/>
  <c r="G36" i="25" s="1"/>
  <c r="E35" i="25"/>
  <c r="G35" i="25" s="1"/>
  <c r="E33" i="25"/>
  <c r="G33" i="25" s="1"/>
  <c r="E32" i="25"/>
  <c r="G32" i="25" s="1"/>
  <c r="E31" i="25"/>
  <c r="G31" i="25" s="1"/>
  <c r="E30" i="25"/>
  <c r="G30" i="25" s="1"/>
  <c r="E29" i="25"/>
  <c r="G29" i="25" s="1"/>
  <c r="E28" i="25"/>
  <c r="G28" i="25" s="1"/>
  <c r="E27" i="25"/>
  <c r="G27" i="25" s="1"/>
  <c r="E26" i="25"/>
  <c r="G26" i="25" s="1"/>
  <c r="E24" i="25"/>
  <c r="G24" i="25" s="1"/>
  <c r="E23" i="25"/>
  <c r="G23" i="25" s="1"/>
  <c r="E22" i="25"/>
  <c r="G22" i="25" s="1"/>
  <c r="E16" i="25"/>
  <c r="G16" i="25" s="1"/>
  <c r="E14" i="25"/>
  <c r="G14" i="25" s="1"/>
  <c r="E13" i="25"/>
  <c r="G13" i="25" s="1"/>
  <c r="E12" i="25"/>
  <c r="G12" i="25" s="1"/>
  <c r="E11" i="25"/>
  <c r="G11" i="25" s="1"/>
  <c r="E10" i="25"/>
  <c r="G10" i="25" s="1"/>
  <c r="E73" i="24"/>
  <c r="F73" i="24" s="1"/>
  <c r="E72" i="24"/>
  <c r="F72" i="24" s="1"/>
  <c r="E71" i="24"/>
  <c r="F71" i="24" s="1"/>
  <c r="E70" i="24"/>
  <c r="F70" i="24" s="1"/>
  <c r="E69" i="24"/>
  <c r="F69" i="24" s="1"/>
  <c r="E44" i="24"/>
  <c r="F44" i="24" s="1"/>
  <c r="E43" i="24"/>
  <c r="F43" i="24" s="1"/>
  <c r="E29" i="24"/>
  <c r="F29" i="24" s="1"/>
  <c r="E28" i="24"/>
  <c r="F28" i="24" s="1"/>
  <c r="E27" i="24"/>
  <c r="F27" i="24" s="1"/>
  <c r="E26" i="24"/>
  <c r="F26" i="24" s="1"/>
  <c r="E24" i="24"/>
  <c r="F24" i="24" s="1"/>
  <c r="E23" i="24"/>
  <c r="F23" i="24" s="1"/>
  <c r="E22" i="24"/>
  <c r="F22" i="24" s="1"/>
  <c r="E14" i="24"/>
  <c r="F14" i="24" s="1"/>
  <c r="E10" i="24"/>
  <c r="F10" i="24" s="1"/>
  <c r="E78" i="23"/>
  <c r="F78" i="23" s="1"/>
  <c r="E77" i="23"/>
  <c r="F77" i="23" s="1"/>
  <c r="E76" i="23"/>
  <c r="F76" i="23" s="1"/>
  <c r="E75" i="23"/>
  <c r="F75" i="23" s="1"/>
  <c r="E73" i="23"/>
  <c r="F73" i="23" s="1"/>
  <c r="E72" i="23"/>
  <c r="F72" i="23" s="1"/>
  <c r="E71" i="23"/>
  <c r="F71" i="23" s="1"/>
  <c r="E70" i="23"/>
  <c r="F70" i="23" s="1"/>
  <c r="E69" i="23"/>
  <c r="F69" i="23" s="1"/>
  <c r="E64" i="23"/>
  <c r="F64" i="23" s="1"/>
  <c r="E63" i="23"/>
  <c r="F63" i="23" s="1"/>
  <c r="E62" i="23"/>
  <c r="F62" i="23" s="1"/>
  <c r="E61" i="23"/>
  <c r="F61" i="23" s="1"/>
  <c r="E60" i="23"/>
  <c r="F60" i="23" s="1"/>
  <c r="E59" i="23"/>
  <c r="F59" i="23" s="1"/>
  <c r="E58" i="23"/>
  <c r="F58" i="23" s="1"/>
  <c r="E57" i="23"/>
  <c r="F57" i="23" s="1"/>
  <c r="E53" i="23"/>
  <c r="F53" i="23" s="1"/>
  <c r="E52" i="23"/>
  <c r="F52" i="23" s="1"/>
  <c r="E51" i="23"/>
  <c r="F51" i="23" s="1"/>
  <c r="E49" i="23"/>
  <c r="F49" i="23" s="1"/>
  <c r="E47" i="23"/>
  <c r="F47" i="23" s="1"/>
  <c r="E45" i="23"/>
  <c r="F45" i="23" s="1"/>
  <c r="E44" i="23"/>
  <c r="F44" i="23" s="1"/>
  <c r="E43" i="23"/>
  <c r="F43" i="23" s="1"/>
  <c r="E41" i="23"/>
  <c r="F41" i="23" s="1"/>
  <c r="E40" i="23"/>
  <c r="F40" i="23" s="1"/>
  <c r="E36" i="23"/>
  <c r="F36" i="23" s="1"/>
  <c r="E35" i="23"/>
  <c r="F35" i="23" s="1"/>
  <c r="E33" i="23"/>
  <c r="F33" i="23" s="1"/>
  <c r="E32" i="23"/>
  <c r="F32" i="23" s="1"/>
  <c r="E31" i="23"/>
  <c r="F31" i="23" s="1"/>
  <c r="E30" i="23"/>
  <c r="F30" i="23" s="1"/>
  <c r="E29" i="23"/>
  <c r="F29" i="23" s="1"/>
  <c r="E28" i="23"/>
  <c r="F28" i="23" s="1"/>
  <c r="E27" i="23"/>
  <c r="F27" i="23" s="1"/>
  <c r="E26" i="23"/>
  <c r="F26" i="23" s="1"/>
  <c r="E24" i="23"/>
  <c r="F24" i="23" s="1"/>
  <c r="E23" i="23"/>
  <c r="F23" i="23" s="1"/>
  <c r="E22" i="23"/>
  <c r="F22" i="23" s="1"/>
  <c r="E18" i="23"/>
  <c r="F18" i="23" s="1"/>
  <c r="E16" i="23"/>
  <c r="F16" i="23" s="1"/>
  <c r="E14" i="23"/>
  <c r="F14" i="23" s="1"/>
  <c r="E13" i="23"/>
  <c r="F13" i="23" s="1"/>
  <c r="E12" i="23"/>
  <c r="F12" i="23" s="1"/>
  <c r="E11" i="23"/>
  <c r="F11" i="23" s="1"/>
  <c r="E10" i="23"/>
  <c r="F10" i="23" s="1"/>
  <c r="E78" i="22"/>
  <c r="F78" i="22" s="1"/>
  <c r="E77" i="22"/>
  <c r="F77" i="22" s="1"/>
  <c r="E76" i="22"/>
  <c r="F76" i="22" s="1"/>
  <c r="E75" i="22"/>
  <c r="F75" i="22" s="1"/>
  <c r="E73" i="22"/>
  <c r="F73" i="22" s="1"/>
  <c r="E72" i="22"/>
  <c r="F72" i="22" s="1"/>
  <c r="E71" i="22"/>
  <c r="F71" i="22" s="1"/>
  <c r="E70" i="22"/>
  <c r="E69" i="22"/>
  <c r="F69" i="22" s="1"/>
  <c r="E64" i="22"/>
  <c r="F64" i="22" s="1"/>
  <c r="E63" i="22"/>
  <c r="F63" i="22" s="1"/>
  <c r="E62" i="22"/>
  <c r="F62" i="22" s="1"/>
  <c r="E61" i="22"/>
  <c r="F61" i="22" s="1"/>
  <c r="E60" i="22"/>
  <c r="F60" i="22" s="1"/>
  <c r="E59" i="22"/>
  <c r="F59" i="22" s="1"/>
  <c r="E58" i="22"/>
  <c r="F58" i="22" s="1"/>
  <c r="E57" i="22"/>
  <c r="F57" i="22" s="1"/>
  <c r="E53" i="22"/>
  <c r="F53" i="22" s="1"/>
  <c r="E52" i="22"/>
  <c r="F52" i="22" s="1"/>
  <c r="E51" i="22"/>
  <c r="F51" i="22" s="1"/>
  <c r="E49" i="22"/>
  <c r="F49" i="22" s="1"/>
  <c r="E47" i="22"/>
  <c r="F47" i="22" s="1"/>
  <c r="E45" i="22"/>
  <c r="F45" i="22" s="1"/>
  <c r="E44" i="22"/>
  <c r="F44" i="22" s="1"/>
  <c r="E43" i="22"/>
  <c r="F43" i="22" s="1"/>
  <c r="E41" i="22"/>
  <c r="F41" i="22" s="1"/>
  <c r="E40" i="22"/>
  <c r="F40" i="22" s="1"/>
  <c r="E36" i="22"/>
  <c r="F36" i="22" s="1"/>
  <c r="E35" i="22"/>
  <c r="F35" i="22" s="1"/>
  <c r="E33" i="22"/>
  <c r="F33" i="22" s="1"/>
  <c r="E32" i="22"/>
  <c r="F32" i="22" s="1"/>
  <c r="E31" i="22"/>
  <c r="F31" i="22" s="1"/>
  <c r="E30" i="22"/>
  <c r="F30" i="22" s="1"/>
  <c r="E29" i="22"/>
  <c r="F29" i="22" s="1"/>
  <c r="E28" i="22"/>
  <c r="F28" i="22" s="1"/>
  <c r="E27" i="22"/>
  <c r="F27" i="22" s="1"/>
  <c r="E26" i="22"/>
  <c r="F26" i="22" s="1"/>
  <c r="E24" i="22"/>
  <c r="F24" i="22" s="1"/>
  <c r="E23" i="22"/>
  <c r="F23" i="22" s="1"/>
  <c r="E22" i="22"/>
  <c r="F22" i="22" s="1"/>
  <c r="E18" i="22"/>
  <c r="F18" i="22" s="1"/>
  <c r="E16" i="22"/>
  <c r="F16" i="22" s="1"/>
  <c r="E14" i="22"/>
  <c r="F14" i="22" s="1"/>
  <c r="E13" i="22"/>
  <c r="F13" i="22" s="1"/>
  <c r="E12" i="22"/>
  <c r="F12" i="22" s="1"/>
  <c r="E11" i="22"/>
  <c r="F11" i="22" s="1"/>
  <c r="E10" i="22"/>
  <c r="F10" i="22" s="1"/>
  <c r="F33" i="21"/>
  <c r="H33" i="21" s="1"/>
  <c r="F31" i="21"/>
  <c r="H31" i="21" s="1"/>
  <c r="I31" i="21" s="1"/>
  <c r="F29" i="21"/>
  <c r="H29" i="21" s="1"/>
  <c r="F28" i="21"/>
  <c r="H28" i="21" s="1"/>
  <c r="F27" i="21"/>
  <c r="H27" i="21" s="1"/>
  <c r="I27" i="21" s="1"/>
  <c r="F26" i="21"/>
  <c r="H26" i="21" s="1"/>
  <c r="I26" i="21" s="1"/>
  <c r="F24" i="21"/>
  <c r="H24" i="21" s="1"/>
  <c r="F23" i="21"/>
  <c r="H23" i="21" s="1"/>
  <c r="I23" i="21" s="1"/>
  <c r="F22" i="21"/>
  <c r="H22" i="21" s="1"/>
  <c r="I22" i="21" s="1"/>
  <c r="F14" i="21"/>
  <c r="H14" i="21" s="1"/>
  <c r="F11" i="21"/>
  <c r="H11" i="21" s="1"/>
  <c r="I11" i="21" s="1"/>
  <c r="F10" i="21"/>
  <c r="H10" i="21" s="1"/>
  <c r="F47" i="20"/>
  <c r="H47" i="20" s="1"/>
  <c r="F20" i="20"/>
  <c r="H20" i="20" s="1"/>
  <c r="F47" i="19"/>
  <c r="H47" i="19" s="1"/>
  <c r="F20" i="19"/>
  <c r="H20" i="19" s="1"/>
  <c r="F47" i="18"/>
  <c r="H47" i="18" s="1"/>
  <c r="F44" i="17"/>
  <c r="F43" i="17"/>
  <c r="H43" i="17" s="1"/>
  <c r="I43" i="17" s="1"/>
  <c r="F42" i="17"/>
  <c r="H42" i="17" s="1"/>
  <c r="I42" i="17" s="1"/>
  <c r="F33" i="17"/>
  <c r="H33" i="17" s="1"/>
  <c r="F29" i="17"/>
  <c r="H29" i="17" s="1"/>
  <c r="F28" i="17"/>
  <c r="H28" i="17" s="1"/>
  <c r="F27" i="17"/>
  <c r="H27" i="17" s="1"/>
  <c r="I27" i="17" s="1"/>
  <c r="F26" i="17"/>
  <c r="H26" i="17" s="1"/>
  <c r="I26" i="17" s="1"/>
  <c r="F24" i="17"/>
  <c r="H24" i="17" s="1"/>
  <c r="F23" i="17"/>
  <c r="H23" i="17" s="1"/>
  <c r="I23" i="17" s="1"/>
  <c r="F22" i="17"/>
  <c r="H22" i="17" s="1"/>
  <c r="I22" i="17" s="1"/>
  <c r="F14" i="17"/>
  <c r="H14" i="17" s="1"/>
  <c r="F10" i="17"/>
  <c r="H10" i="17" s="1"/>
  <c r="F78" i="16"/>
  <c r="H78" i="16" s="1"/>
  <c r="F77" i="16"/>
  <c r="H77" i="16" s="1"/>
  <c r="I77" i="16" s="1"/>
  <c r="F76" i="16"/>
  <c r="H76" i="16" s="1"/>
  <c r="F73" i="16"/>
  <c r="H73" i="16" s="1"/>
  <c r="I73" i="16" s="1"/>
  <c r="F72" i="16"/>
  <c r="H72" i="16" s="1"/>
  <c r="F71" i="16"/>
  <c r="H71" i="16" s="1"/>
  <c r="F70" i="16"/>
  <c r="H70" i="16" s="1"/>
  <c r="I70" i="16" s="1"/>
  <c r="F69" i="16"/>
  <c r="H69" i="16" s="1"/>
  <c r="I69" i="16" s="1"/>
  <c r="F68" i="16"/>
  <c r="H68" i="16" s="1"/>
  <c r="F49" i="16"/>
  <c r="H49" i="16" s="1"/>
  <c r="I49" i="16" s="1"/>
  <c r="F47" i="16"/>
  <c r="H47" i="16" s="1"/>
  <c r="F45" i="16"/>
  <c r="H45" i="16" s="1"/>
  <c r="F44" i="16"/>
  <c r="H44" i="16" s="1"/>
  <c r="I44" i="16" s="1"/>
  <c r="F43" i="16"/>
  <c r="H43" i="16" s="1"/>
  <c r="I43" i="16" s="1"/>
  <c r="F33" i="16"/>
  <c r="H33" i="16" s="1"/>
  <c r="F29" i="16"/>
  <c r="H29" i="16" s="1"/>
  <c r="F28" i="16"/>
  <c r="H28" i="16" s="1"/>
  <c r="F27" i="16"/>
  <c r="H27" i="16" s="1"/>
  <c r="I27" i="16" s="1"/>
  <c r="F26" i="16"/>
  <c r="H26" i="16" s="1"/>
  <c r="I26" i="16" s="1"/>
  <c r="F24" i="16"/>
  <c r="H24" i="16" s="1"/>
  <c r="F23" i="16"/>
  <c r="H23" i="16" s="1"/>
  <c r="I23" i="16" s="1"/>
  <c r="F22" i="16"/>
  <c r="H22" i="16" s="1"/>
  <c r="I22" i="16" s="1"/>
  <c r="F20" i="16"/>
  <c r="H20" i="16" s="1"/>
  <c r="F16" i="16"/>
  <c r="H16" i="16" s="1"/>
  <c r="I16" i="16" s="1"/>
  <c r="F14" i="16"/>
  <c r="H14" i="16" s="1"/>
  <c r="F11" i="16"/>
  <c r="H11" i="16" s="1"/>
  <c r="I11" i="16" s="1"/>
  <c r="F10" i="16"/>
  <c r="H10" i="16" s="1"/>
  <c r="F78" i="15"/>
  <c r="H78" i="15" s="1"/>
  <c r="I78" i="15" s="1"/>
  <c r="F77" i="15"/>
  <c r="H77" i="15" s="1"/>
  <c r="I77" i="15" s="1"/>
  <c r="F76" i="15"/>
  <c r="H76" i="15" s="1"/>
  <c r="F73" i="15"/>
  <c r="H73" i="15" s="1"/>
  <c r="I73" i="15" s="1"/>
  <c r="F72" i="15"/>
  <c r="H72" i="15" s="1"/>
  <c r="F71" i="15"/>
  <c r="H71" i="15" s="1"/>
  <c r="F70" i="15"/>
  <c r="H70" i="15" s="1"/>
  <c r="I70" i="15" s="1"/>
  <c r="F69" i="15"/>
  <c r="H69" i="15" s="1"/>
  <c r="I69" i="15" s="1"/>
  <c r="F68" i="15"/>
  <c r="H68" i="15" s="1"/>
  <c r="F49" i="15"/>
  <c r="H49" i="15" s="1"/>
  <c r="I49" i="15" s="1"/>
  <c r="F47" i="15"/>
  <c r="H47" i="15" s="1"/>
  <c r="F44" i="15"/>
  <c r="H44" i="15" s="1"/>
  <c r="I44" i="15" s="1"/>
  <c r="F43" i="15"/>
  <c r="H43" i="15" s="1"/>
  <c r="I43" i="15" s="1"/>
  <c r="F41" i="15"/>
  <c r="H41" i="15" s="1"/>
  <c r="F40" i="15"/>
  <c r="H40" i="15" s="1"/>
  <c r="I40" i="15" s="1"/>
  <c r="F36" i="15"/>
  <c r="H36" i="15" s="1"/>
  <c r="I36" i="15" s="1"/>
  <c r="F35" i="15"/>
  <c r="H35" i="15" s="1"/>
  <c r="F33" i="15"/>
  <c r="H33" i="15" s="1"/>
  <c r="F31" i="15"/>
  <c r="H31" i="15" s="1"/>
  <c r="I31" i="15" s="1"/>
  <c r="F30" i="15"/>
  <c r="H30" i="15" s="1"/>
  <c r="I30" i="15" s="1"/>
  <c r="F29" i="15"/>
  <c r="H29" i="15" s="1"/>
  <c r="F28" i="15"/>
  <c r="H28" i="15" s="1"/>
  <c r="F27" i="15"/>
  <c r="H27" i="15" s="1"/>
  <c r="I27" i="15" s="1"/>
  <c r="F26" i="15"/>
  <c r="H26" i="15" s="1"/>
  <c r="I26" i="15" s="1"/>
  <c r="F24" i="15"/>
  <c r="H24" i="15" s="1"/>
  <c r="F23" i="15"/>
  <c r="H23" i="15" s="1"/>
  <c r="I23" i="15" s="1"/>
  <c r="F22" i="15"/>
  <c r="H22" i="15" s="1"/>
  <c r="I22" i="15" s="1"/>
  <c r="F20" i="15"/>
  <c r="H20" i="15" s="1"/>
  <c r="F16" i="15"/>
  <c r="H16" i="15" s="1"/>
  <c r="I16" i="15" s="1"/>
  <c r="F14" i="15"/>
  <c r="H14" i="15" s="1"/>
  <c r="F11" i="15"/>
  <c r="H11" i="15" s="1"/>
  <c r="I11" i="15" s="1"/>
  <c r="F10" i="15"/>
  <c r="H10" i="15" s="1"/>
  <c r="F73" i="14"/>
  <c r="H73" i="14" s="1"/>
  <c r="I73" i="14" s="1"/>
  <c r="F72" i="14"/>
  <c r="H72" i="14" s="1"/>
  <c r="F71" i="14"/>
  <c r="H71" i="14" s="1"/>
  <c r="F70" i="14"/>
  <c r="H70" i="14" s="1"/>
  <c r="I70" i="14" s="1"/>
  <c r="F69" i="14"/>
  <c r="H69" i="14" s="1"/>
  <c r="I69" i="14" s="1"/>
  <c r="F68" i="14"/>
  <c r="H68" i="14" s="1"/>
  <c r="F45" i="14"/>
  <c r="H45" i="14" s="1"/>
  <c r="F44" i="14"/>
  <c r="H44" i="14" s="1"/>
  <c r="I44" i="14" s="1"/>
  <c r="F43" i="14"/>
  <c r="H43" i="14" s="1"/>
  <c r="I43" i="14" s="1"/>
  <c r="F33" i="14"/>
  <c r="H33" i="14" s="1"/>
  <c r="F29" i="14"/>
  <c r="H29" i="14" s="1"/>
  <c r="F28" i="14"/>
  <c r="H28" i="14" s="1"/>
  <c r="F27" i="14"/>
  <c r="H27" i="14" s="1"/>
  <c r="I27" i="14" s="1"/>
  <c r="F26" i="14"/>
  <c r="H26" i="14" s="1"/>
  <c r="I26" i="14" s="1"/>
  <c r="F24" i="14"/>
  <c r="H24" i="14" s="1"/>
  <c r="F23" i="14"/>
  <c r="H23" i="14" s="1"/>
  <c r="I23" i="14" s="1"/>
  <c r="F14" i="14"/>
  <c r="H14" i="14" s="1"/>
  <c r="F10" i="14"/>
  <c r="H10" i="14" s="1"/>
  <c r="F78" i="13"/>
  <c r="H78" i="13" s="1"/>
  <c r="I78" i="13" s="1"/>
  <c r="F77" i="13"/>
  <c r="H77" i="13" s="1"/>
  <c r="I77" i="13" s="1"/>
  <c r="F76" i="13"/>
  <c r="H76" i="13" s="1"/>
  <c r="F71" i="13"/>
  <c r="H71" i="13" s="1"/>
  <c r="F70" i="13"/>
  <c r="H70" i="13" s="1"/>
  <c r="I70" i="13" s="1"/>
  <c r="F69" i="13"/>
  <c r="H69" i="13" s="1"/>
  <c r="I69" i="13" s="1"/>
  <c r="F68" i="13"/>
  <c r="H68" i="13" s="1"/>
  <c r="F64" i="13"/>
  <c r="H64" i="13" s="1"/>
  <c r="F63" i="13"/>
  <c r="H63" i="13" s="1"/>
  <c r="I63" i="13" s="1"/>
  <c r="F62" i="13"/>
  <c r="H62" i="13" s="1"/>
  <c r="I62" i="13" s="1"/>
  <c r="F61" i="13"/>
  <c r="H61" i="13" s="1"/>
  <c r="F60" i="13"/>
  <c r="H60" i="13" s="1"/>
  <c r="F59" i="13"/>
  <c r="H59" i="13" s="1"/>
  <c r="I59" i="13" s="1"/>
  <c r="F47" i="13"/>
  <c r="H47" i="13" s="1"/>
  <c r="F45" i="13"/>
  <c r="H45" i="13" s="1"/>
  <c r="F44" i="13"/>
  <c r="H44" i="13" s="1"/>
  <c r="I44" i="13" s="1"/>
  <c r="F43" i="13"/>
  <c r="H43" i="13" s="1"/>
  <c r="I43" i="13" s="1"/>
  <c r="F41" i="13"/>
  <c r="H41" i="13" s="1"/>
  <c r="F40" i="13"/>
  <c r="H40" i="13" s="1"/>
  <c r="I40" i="13" s="1"/>
  <c r="F36" i="13"/>
  <c r="H36" i="13" s="1"/>
  <c r="I36" i="13" s="1"/>
  <c r="F35" i="13"/>
  <c r="H35" i="13" s="1"/>
  <c r="F20" i="13"/>
  <c r="H20" i="13" s="1"/>
  <c r="F16" i="13"/>
  <c r="H16" i="13" s="1"/>
  <c r="I16" i="13" s="1"/>
  <c r="F14" i="13"/>
  <c r="H14" i="13" s="1"/>
  <c r="F10" i="13"/>
  <c r="H10" i="13" s="1"/>
  <c r="F78" i="12"/>
  <c r="H78" i="12" s="1"/>
  <c r="F77" i="12"/>
  <c r="H77" i="12" s="1"/>
  <c r="I77" i="12" s="1"/>
  <c r="F76" i="12"/>
  <c r="H76" i="12" s="1"/>
  <c r="F73" i="12"/>
  <c r="H73" i="12" s="1"/>
  <c r="I73" i="12" s="1"/>
  <c r="F72" i="12"/>
  <c r="H72" i="12" s="1"/>
  <c r="F71" i="12"/>
  <c r="H71" i="12" s="1"/>
  <c r="F70" i="12"/>
  <c r="H70" i="12" s="1"/>
  <c r="I70" i="12" s="1"/>
  <c r="F69" i="12"/>
  <c r="H69" i="12" s="1"/>
  <c r="I69" i="12" s="1"/>
  <c r="F68" i="12"/>
  <c r="H68" i="12" s="1"/>
  <c r="F49" i="12"/>
  <c r="H49" i="12" s="1"/>
  <c r="I49" i="12" s="1"/>
  <c r="F47" i="12"/>
  <c r="H47" i="12" s="1"/>
  <c r="F45" i="12"/>
  <c r="H45" i="12" s="1"/>
  <c r="F44" i="12"/>
  <c r="H44" i="12" s="1"/>
  <c r="I44" i="12" s="1"/>
  <c r="F43" i="12"/>
  <c r="H43" i="12" s="1"/>
  <c r="I43" i="12" s="1"/>
  <c r="F36" i="12"/>
  <c r="H36" i="12" s="1"/>
  <c r="I36" i="12" s="1"/>
  <c r="F35" i="12"/>
  <c r="H35" i="12" s="1"/>
  <c r="F33" i="12"/>
  <c r="H33" i="12" s="1"/>
  <c r="F29" i="12"/>
  <c r="H29" i="12" s="1"/>
  <c r="F28" i="12"/>
  <c r="H28" i="12" s="1"/>
  <c r="F27" i="12"/>
  <c r="H27" i="12" s="1"/>
  <c r="I27" i="12" s="1"/>
  <c r="F26" i="12"/>
  <c r="H26" i="12" s="1"/>
  <c r="I26" i="12" s="1"/>
  <c r="F24" i="12"/>
  <c r="H24" i="12" s="1"/>
  <c r="F23" i="12"/>
  <c r="H23" i="12" s="1"/>
  <c r="I23" i="12" s="1"/>
  <c r="F22" i="12"/>
  <c r="H22" i="12" s="1"/>
  <c r="I22" i="12" s="1"/>
  <c r="F20" i="12"/>
  <c r="H20" i="12" s="1"/>
  <c r="F16" i="12"/>
  <c r="H16" i="12" s="1"/>
  <c r="I16" i="12" s="1"/>
  <c r="F14" i="12"/>
  <c r="H14" i="12" s="1"/>
  <c r="F11" i="12"/>
  <c r="H11" i="12" s="1"/>
  <c r="I11" i="12" s="1"/>
  <c r="F10" i="12"/>
  <c r="H10" i="12" s="1"/>
  <c r="F75" i="11"/>
  <c r="H75" i="11" s="1"/>
  <c r="I75" i="11" s="1"/>
  <c r="F73" i="11"/>
  <c r="H73" i="11" s="1"/>
  <c r="F72" i="11"/>
  <c r="H72" i="11" s="1"/>
  <c r="F71" i="11"/>
  <c r="H71" i="11" s="1"/>
  <c r="I71" i="11" s="1"/>
  <c r="F70" i="11"/>
  <c r="H70" i="11" s="1"/>
  <c r="I70" i="11" s="1"/>
  <c r="F69" i="11"/>
  <c r="H69" i="11" s="1"/>
  <c r="F68" i="11"/>
  <c r="H68" i="11" s="1"/>
  <c r="F49" i="11"/>
  <c r="H49" i="11" s="1"/>
  <c r="I49" i="11" s="1"/>
  <c r="F47" i="11"/>
  <c r="H47" i="11" s="1"/>
  <c r="F45" i="11"/>
  <c r="H45" i="11" s="1"/>
  <c r="I45" i="11" s="1"/>
  <c r="F44" i="11"/>
  <c r="H44" i="11" s="1"/>
  <c r="I44" i="11" s="1"/>
  <c r="F43" i="11"/>
  <c r="H43" i="11" s="1"/>
  <c r="F36" i="11"/>
  <c r="H36" i="11" s="1"/>
  <c r="F35" i="11"/>
  <c r="H35" i="11" s="1"/>
  <c r="F33" i="11"/>
  <c r="H33" i="11" s="1"/>
  <c r="F31" i="11"/>
  <c r="H31" i="11" s="1"/>
  <c r="F30" i="11"/>
  <c r="H30" i="11" s="1"/>
  <c r="F29" i="11"/>
  <c r="H29" i="11" s="1"/>
  <c r="F28" i="11"/>
  <c r="H28" i="11" s="1"/>
  <c r="I28" i="11" s="1"/>
  <c r="F27" i="11"/>
  <c r="H27" i="11" s="1"/>
  <c r="I27" i="11" s="1"/>
  <c r="F26" i="11"/>
  <c r="H26" i="11" s="1"/>
  <c r="F24" i="11"/>
  <c r="H24" i="11" s="1"/>
  <c r="I24" i="11" s="1"/>
  <c r="F23" i="11"/>
  <c r="F22" i="11"/>
  <c r="H22" i="11" s="1"/>
  <c r="F20" i="11"/>
  <c r="H20" i="11" s="1"/>
  <c r="I20" i="11" s="1"/>
  <c r="F16" i="11"/>
  <c r="H16" i="11" s="1"/>
  <c r="F14" i="11"/>
  <c r="H14" i="11" s="1"/>
  <c r="F10" i="11"/>
  <c r="H10" i="11" s="1"/>
  <c r="F77" i="10"/>
  <c r="H77" i="10" s="1"/>
  <c r="I77" i="10" s="1"/>
  <c r="F76" i="10"/>
  <c r="H76" i="10" s="1"/>
  <c r="I76" i="10" s="1"/>
  <c r="F75" i="10"/>
  <c r="H75" i="10" s="1"/>
  <c r="F74" i="10"/>
  <c r="H74" i="10" s="1"/>
  <c r="F72" i="10"/>
  <c r="H72" i="10" s="1"/>
  <c r="I72" i="10" s="1"/>
  <c r="F71" i="10"/>
  <c r="H71" i="10" s="1"/>
  <c r="F70" i="10"/>
  <c r="H70" i="10" s="1"/>
  <c r="F69" i="10"/>
  <c r="H69" i="10" s="1"/>
  <c r="I69" i="10" s="1"/>
  <c r="F68" i="10"/>
  <c r="H68" i="10" s="1"/>
  <c r="I68" i="10" s="1"/>
  <c r="F67" i="10"/>
  <c r="H67" i="10" s="1"/>
  <c r="F48" i="10"/>
  <c r="H48" i="10" s="1"/>
  <c r="I48" i="10" s="1"/>
  <c r="F46" i="10"/>
  <c r="H46" i="10" s="1"/>
  <c r="F44" i="10"/>
  <c r="H44" i="10" s="1"/>
  <c r="F43" i="10"/>
  <c r="H43" i="10" s="1"/>
  <c r="I43" i="10" s="1"/>
  <c r="F42" i="10"/>
  <c r="H42" i="10" s="1"/>
  <c r="I42" i="10" s="1"/>
  <c r="F35" i="10"/>
  <c r="H35" i="10" s="1"/>
  <c r="I35" i="10" s="1"/>
  <c r="F34" i="10"/>
  <c r="H34" i="10" s="1"/>
  <c r="F32" i="10"/>
  <c r="H32" i="10" s="1"/>
  <c r="F30" i="10"/>
  <c r="H30" i="10" s="1"/>
  <c r="I30" i="10" s="1"/>
  <c r="F29" i="10"/>
  <c r="H29" i="10" s="1"/>
  <c r="I29" i="10" s="1"/>
  <c r="F28" i="10"/>
  <c r="H28" i="10" s="1"/>
  <c r="F27" i="10"/>
  <c r="H27" i="10" s="1"/>
  <c r="F26" i="10"/>
  <c r="H26" i="10" s="1"/>
  <c r="I26" i="10" s="1"/>
  <c r="F25" i="10"/>
  <c r="H25" i="10" s="1"/>
  <c r="I25" i="10" s="1"/>
  <c r="F23" i="10"/>
  <c r="H23" i="10" s="1"/>
  <c r="F22" i="10"/>
  <c r="H22" i="10" s="1"/>
  <c r="I22" i="10" s="1"/>
  <c r="F21" i="10"/>
  <c r="H21" i="10" s="1"/>
  <c r="I21" i="10" s="1"/>
  <c r="F19" i="10"/>
  <c r="H19" i="10" s="1"/>
  <c r="F15" i="10"/>
  <c r="H15" i="10" s="1"/>
  <c r="I15" i="10" s="1"/>
  <c r="F13" i="10"/>
  <c r="H13" i="10" s="1"/>
  <c r="F10" i="10"/>
  <c r="H10" i="10" s="1"/>
  <c r="I10" i="10" s="1"/>
  <c r="F9" i="10"/>
  <c r="H9" i="10" s="1"/>
  <c r="F78" i="9"/>
  <c r="H78" i="9" s="1"/>
  <c r="I78" i="9" s="1"/>
  <c r="F71" i="9"/>
  <c r="H71" i="9" s="1"/>
  <c r="F70" i="9"/>
  <c r="H70" i="9" s="1"/>
  <c r="I70" i="9" s="1"/>
  <c r="F69" i="9"/>
  <c r="H69" i="9" s="1"/>
  <c r="I69" i="9" s="1"/>
  <c r="F68" i="9"/>
  <c r="H68" i="9" s="1"/>
  <c r="F49" i="9"/>
  <c r="H49" i="9" s="1"/>
  <c r="I49" i="9" s="1"/>
  <c r="F41" i="9"/>
  <c r="H41" i="9" s="1"/>
  <c r="F40" i="9"/>
  <c r="H40" i="9" s="1"/>
  <c r="I40" i="9" s="1"/>
  <c r="F16" i="9"/>
  <c r="H16" i="9" s="1"/>
  <c r="I16" i="9" s="1"/>
  <c r="F13" i="9"/>
  <c r="H13" i="9" s="1"/>
  <c r="F12" i="9"/>
  <c r="H12" i="9" s="1"/>
  <c r="I12" i="9" s="1"/>
  <c r="F11" i="9"/>
  <c r="H11" i="9" s="1"/>
  <c r="I11" i="9" s="1"/>
  <c r="F10" i="9"/>
  <c r="H10" i="9" s="1"/>
  <c r="F78" i="8"/>
  <c r="H78" i="8" s="1"/>
  <c r="I78" i="8" s="1"/>
  <c r="F77" i="8"/>
  <c r="H77" i="8" s="1"/>
  <c r="F76" i="8"/>
  <c r="H76" i="8" s="1"/>
  <c r="F73" i="8"/>
  <c r="H73" i="8" s="1"/>
  <c r="F72" i="8"/>
  <c r="H72" i="8" s="1"/>
  <c r="F71" i="8"/>
  <c r="H71" i="8" s="1"/>
  <c r="I71" i="8" s="1"/>
  <c r="F70" i="8"/>
  <c r="H70" i="8" s="1"/>
  <c r="I70" i="8" s="1"/>
  <c r="F69" i="8"/>
  <c r="H69" i="8" s="1"/>
  <c r="F68" i="8"/>
  <c r="H68" i="8" s="1"/>
  <c r="F49" i="8"/>
  <c r="H49" i="8" s="1"/>
  <c r="I49" i="8" s="1"/>
  <c r="F41" i="8"/>
  <c r="H41" i="8" s="1"/>
  <c r="I41" i="8" s="1"/>
  <c r="F40" i="8"/>
  <c r="H40" i="8" s="1"/>
  <c r="I40" i="8" s="1"/>
  <c r="F36" i="8"/>
  <c r="H36" i="8" s="1"/>
  <c r="F35" i="8"/>
  <c r="H35" i="8" s="1"/>
  <c r="F33" i="8"/>
  <c r="H33" i="8" s="1"/>
  <c r="F31" i="8"/>
  <c r="H31" i="8" s="1"/>
  <c r="I31" i="8" s="1"/>
  <c r="F30" i="8"/>
  <c r="H30" i="8" s="1"/>
  <c r="F29" i="8"/>
  <c r="H29" i="8" s="1"/>
  <c r="F28" i="8"/>
  <c r="H28" i="8" s="1"/>
  <c r="I28" i="8" s="1"/>
  <c r="F27" i="8"/>
  <c r="H27" i="8" s="1"/>
  <c r="I27" i="8" s="1"/>
  <c r="F26" i="8"/>
  <c r="H26" i="8" s="1"/>
  <c r="F24" i="8"/>
  <c r="H24" i="8" s="1"/>
  <c r="I24" i="8" s="1"/>
  <c r="F23" i="8"/>
  <c r="H23" i="8" s="1"/>
  <c r="I23" i="8" s="1"/>
  <c r="F22" i="8"/>
  <c r="H22" i="8" s="1"/>
  <c r="F20" i="8"/>
  <c r="H20" i="8" s="1"/>
  <c r="I20" i="8" s="1"/>
  <c r="F16" i="8"/>
  <c r="H16" i="8" s="1"/>
  <c r="F14" i="8"/>
  <c r="H14" i="8" s="1"/>
  <c r="F11" i="8"/>
  <c r="H11" i="8" s="1"/>
  <c r="F10" i="8"/>
  <c r="H10" i="8" s="1"/>
  <c r="F73" i="7"/>
  <c r="H73" i="7" s="1"/>
  <c r="I73" i="7" s="1"/>
  <c r="F72" i="7"/>
  <c r="H72" i="7" s="1"/>
  <c r="F71" i="7"/>
  <c r="H71" i="7" s="1"/>
  <c r="F49" i="7"/>
  <c r="H49" i="7" s="1"/>
  <c r="I49" i="7" s="1"/>
  <c r="F41" i="7"/>
  <c r="H41" i="7" s="1"/>
  <c r="F40" i="7"/>
  <c r="H40" i="7" s="1"/>
  <c r="I40" i="7" s="1"/>
  <c r="F16" i="7"/>
  <c r="H16" i="7" s="1"/>
  <c r="I16" i="7" s="1"/>
  <c r="F13" i="7"/>
  <c r="H13" i="7" s="1"/>
  <c r="F12" i="7"/>
  <c r="H12" i="7" s="1"/>
  <c r="I12" i="7" s="1"/>
  <c r="F10" i="7"/>
  <c r="H10" i="7" s="1"/>
  <c r="F71" i="6"/>
  <c r="H71" i="6" s="1"/>
  <c r="F70" i="6"/>
  <c r="H70" i="6" s="1"/>
  <c r="F69" i="6"/>
  <c r="H69" i="6" s="1"/>
  <c r="I69" i="6" s="1"/>
  <c r="F68" i="6"/>
  <c r="H68" i="6" s="1"/>
  <c r="I68" i="6" s="1"/>
  <c r="F67" i="6"/>
  <c r="H67" i="6" s="1"/>
  <c r="F66" i="6"/>
  <c r="H66" i="6" s="1"/>
  <c r="F48" i="6"/>
  <c r="H48" i="6" s="1"/>
  <c r="I48" i="6" s="1"/>
  <c r="F46" i="6"/>
  <c r="H46" i="6" s="1"/>
  <c r="F44" i="6"/>
  <c r="H44" i="6" s="1"/>
  <c r="F43" i="6"/>
  <c r="H43" i="6" s="1"/>
  <c r="I43" i="6" s="1"/>
  <c r="F42" i="6"/>
  <c r="H42" i="6" s="1"/>
  <c r="F33" i="6"/>
  <c r="H33" i="6" s="1"/>
  <c r="F31" i="6"/>
  <c r="H31" i="6" s="1"/>
  <c r="I31" i="6" s="1"/>
  <c r="F30" i="6"/>
  <c r="H30" i="6" s="1"/>
  <c r="F29" i="6"/>
  <c r="H29" i="6" s="1"/>
  <c r="F28" i="6"/>
  <c r="H28" i="6" s="1"/>
  <c r="F27" i="6"/>
  <c r="H27" i="6" s="1"/>
  <c r="I27" i="6" s="1"/>
  <c r="F26" i="6"/>
  <c r="H26" i="6" s="1"/>
  <c r="F24" i="6"/>
  <c r="H24" i="6" s="1"/>
  <c r="F23" i="6"/>
  <c r="H23" i="6" s="1"/>
  <c r="I23" i="6" s="1"/>
  <c r="F22" i="6"/>
  <c r="H22" i="6" s="1"/>
  <c r="F16" i="6"/>
  <c r="H16" i="6" s="1"/>
  <c r="I16" i="6" s="1"/>
  <c r="F14" i="6"/>
  <c r="H14" i="6" s="1"/>
  <c r="F13" i="6"/>
  <c r="H13" i="6" s="1"/>
  <c r="F12" i="6"/>
  <c r="H12" i="6" s="1"/>
  <c r="I12" i="6" s="1"/>
  <c r="F11" i="6"/>
  <c r="H11" i="6" s="1"/>
  <c r="I11" i="6" s="1"/>
  <c r="F10" i="6"/>
  <c r="H10" i="6" s="1"/>
  <c r="F76" i="4"/>
  <c r="H76" i="4" s="1"/>
  <c r="F75" i="4"/>
  <c r="F74" i="4"/>
  <c r="H74" i="4" s="1"/>
  <c r="F73" i="4"/>
  <c r="H73" i="4" s="1"/>
  <c r="I73" i="4" s="1"/>
  <c r="F72" i="4"/>
  <c r="H72" i="4" s="1"/>
  <c r="I72" i="4" s="1"/>
  <c r="F71" i="4"/>
  <c r="H71" i="4" s="1"/>
  <c r="F70" i="4"/>
  <c r="H70" i="4" s="1"/>
  <c r="F69" i="4"/>
  <c r="H69" i="4" s="1"/>
  <c r="I69" i="4" s="1"/>
  <c r="F68" i="4"/>
  <c r="H68" i="4" s="1"/>
  <c r="I68" i="4" s="1"/>
  <c r="F67" i="4"/>
  <c r="H67" i="4" s="1"/>
  <c r="F66" i="4"/>
  <c r="H66" i="4" s="1"/>
  <c r="F63" i="4"/>
  <c r="H63" i="4" s="1"/>
  <c r="I63" i="4" s="1"/>
  <c r="F62" i="4"/>
  <c r="H62" i="4" s="1"/>
  <c r="F61" i="4"/>
  <c r="H61" i="4" s="1"/>
  <c r="F60" i="4"/>
  <c r="H60" i="4" s="1"/>
  <c r="F59" i="4"/>
  <c r="H59" i="4" s="1"/>
  <c r="I59" i="4" s="1"/>
  <c r="F58" i="4"/>
  <c r="H58" i="4" s="1"/>
  <c r="F57" i="4"/>
  <c r="H57" i="4" s="1"/>
  <c r="F56" i="4"/>
  <c r="H56" i="4" s="1"/>
  <c r="F52" i="4"/>
  <c r="H52" i="4" s="1"/>
  <c r="F51" i="4"/>
  <c r="H51" i="4" s="1"/>
  <c r="F50" i="4"/>
  <c r="H50" i="4" s="1"/>
  <c r="I50" i="4" s="1"/>
  <c r="F48" i="4"/>
  <c r="H48" i="4" s="1"/>
  <c r="I48" i="4" s="1"/>
  <c r="F46" i="4"/>
  <c r="H46" i="4" s="1"/>
  <c r="F44" i="4"/>
  <c r="H44" i="4" s="1"/>
  <c r="I44" i="4" s="1"/>
  <c r="F43" i="4"/>
  <c r="H43" i="4" s="1"/>
  <c r="F42" i="4"/>
  <c r="H42" i="4" s="1"/>
  <c r="F40" i="4"/>
  <c r="H40" i="4" s="1"/>
  <c r="I40" i="4" s="1"/>
  <c r="F39" i="4"/>
  <c r="F35" i="4"/>
  <c r="H35" i="4" s="1"/>
  <c r="F34" i="4"/>
  <c r="H34" i="4" s="1"/>
  <c r="F32" i="4"/>
  <c r="H32" i="4" s="1"/>
  <c r="F31" i="4"/>
  <c r="H31" i="4" s="1"/>
  <c r="I31" i="4" s="1"/>
  <c r="F30" i="4"/>
  <c r="H30" i="4" s="1"/>
  <c r="F29" i="4"/>
  <c r="H29" i="4" s="1"/>
  <c r="F28" i="4"/>
  <c r="H28" i="4" s="1"/>
  <c r="F27" i="4"/>
  <c r="H27" i="4" s="1"/>
  <c r="I27" i="4" s="1"/>
  <c r="F26" i="4"/>
  <c r="H26" i="4" s="1"/>
  <c r="F25" i="4"/>
  <c r="F23" i="4"/>
  <c r="H23" i="4" s="1"/>
  <c r="I23" i="4" s="1"/>
  <c r="F22" i="4"/>
  <c r="H22" i="4" s="1"/>
  <c r="I22" i="4" s="1"/>
  <c r="F21" i="4"/>
  <c r="H21" i="4" s="1"/>
  <c r="F19" i="4"/>
  <c r="H19" i="4" s="1"/>
  <c r="I19" i="4" s="1"/>
  <c r="F18" i="4"/>
  <c r="H18" i="4" s="1"/>
  <c r="I18" i="4" s="1"/>
  <c r="F16" i="4"/>
  <c r="H16" i="4" s="1"/>
  <c r="I16" i="4" s="1"/>
  <c r="F15" i="4"/>
  <c r="H15" i="4" s="1"/>
  <c r="F13" i="4"/>
  <c r="H13" i="4" s="1"/>
  <c r="F12" i="4"/>
  <c r="H12" i="4" s="1"/>
  <c r="I12" i="4" s="1"/>
  <c r="F11" i="4"/>
  <c r="H11" i="4" s="1"/>
  <c r="F10" i="4"/>
  <c r="H10" i="4" s="1"/>
  <c r="F9" i="4"/>
  <c r="H9" i="4" s="1"/>
  <c r="F78" i="3"/>
  <c r="H78" i="3" s="1"/>
  <c r="I78" i="3" s="1"/>
  <c r="F77" i="3"/>
  <c r="H77" i="3" s="1"/>
  <c r="F76" i="3"/>
  <c r="H76" i="3" s="1"/>
  <c r="F75" i="3"/>
  <c r="H75" i="3" s="1"/>
  <c r="I75" i="3" s="1"/>
  <c r="F74" i="3"/>
  <c r="H74" i="3" s="1"/>
  <c r="I74" i="3" s="1"/>
  <c r="F73" i="3"/>
  <c r="H73" i="3" s="1"/>
  <c r="F72" i="3"/>
  <c r="H72" i="3" s="1"/>
  <c r="F71" i="3"/>
  <c r="H71" i="3" s="1"/>
  <c r="I71" i="3" s="1"/>
  <c r="F70" i="3"/>
  <c r="H70" i="3" s="1"/>
  <c r="I70" i="3" s="1"/>
  <c r="F69" i="3"/>
  <c r="H69" i="3" s="1"/>
  <c r="F68" i="3"/>
  <c r="H68" i="3" s="1"/>
  <c r="F64" i="3"/>
  <c r="H64" i="3" s="1"/>
  <c r="I64" i="3" s="1"/>
  <c r="F63" i="3"/>
  <c r="H63" i="3" s="1"/>
  <c r="I63" i="3" s="1"/>
  <c r="F62" i="3"/>
  <c r="H62" i="3" s="1"/>
  <c r="F61" i="3"/>
  <c r="H61" i="3" s="1"/>
  <c r="F60" i="3"/>
  <c r="H60" i="3" s="1"/>
  <c r="F59" i="3"/>
  <c r="H59" i="3" s="1"/>
  <c r="I59" i="3" s="1"/>
  <c r="F58" i="3"/>
  <c r="H58" i="3" s="1"/>
  <c r="F57" i="3"/>
  <c r="H57" i="3" s="1"/>
  <c r="F53" i="3"/>
  <c r="H53" i="3" s="1"/>
  <c r="F52" i="3"/>
  <c r="H52" i="3" s="1"/>
  <c r="F51" i="3"/>
  <c r="H51" i="3" s="1"/>
  <c r="I51" i="3" s="1"/>
  <c r="F49" i="3"/>
  <c r="H49" i="3" s="1"/>
  <c r="I49" i="3" s="1"/>
  <c r="F47" i="3"/>
  <c r="H47" i="3" s="1"/>
  <c r="F45" i="3"/>
  <c r="H45" i="3" s="1"/>
  <c r="I45" i="3" s="1"/>
  <c r="F44" i="3"/>
  <c r="H44" i="3" s="1"/>
  <c r="F43" i="3"/>
  <c r="H43" i="3" s="1"/>
  <c r="F41" i="3"/>
  <c r="H41" i="3" s="1"/>
  <c r="I41" i="3" s="1"/>
  <c r="F40" i="3"/>
  <c r="H40" i="3" s="1"/>
  <c r="I40" i="3" s="1"/>
  <c r="F36" i="3"/>
  <c r="H36" i="3" s="1"/>
  <c r="F35" i="3"/>
  <c r="H35" i="3" s="1"/>
  <c r="F33" i="3"/>
  <c r="H33" i="3" s="1"/>
  <c r="F32" i="3"/>
  <c r="H32" i="3" s="1"/>
  <c r="I32" i="3" s="1"/>
  <c r="F31" i="3"/>
  <c r="H31" i="3" s="1"/>
  <c r="I31" i="3" s="1"/>
  <c r="F30" i="3"/>
  <c r="H30" i="3" s="1"/>
  <c r="F29" i="3"/>
  <c r="H29" i="3" s="1"/>
  <c r="F28" i="3"/>
  <c r="H28" i="3" s="1"/>
  <c r="I28" i="3" s="1"/>
  <c r="F27" i="3"/>
  <c r="H27" i="3" s="1"/>
  <c r="F26" i="3"/>
  <c r="H26" i="3" s="1"/>
  <c r="F24" i="3"/>
  <c r="H24" i="3" s="1"/>
  <c r="I24" i="3" s="1"/>
  <c r="F23" i="3"/>
  <c r="H23" i="3" s="1"/>
  <c r="I23" i="3" s="1"/>
  <c r="F22" i="3"/>
  <c r="H22" i="3" s="1"/>
  <c r="F20" i="3"/>
  <c r="H20" i="3" s="1"/>
  <c r="I20" i="3" s="1"/>
  <c r="F19" i="3"/>
  <c r="H19" i="3" s="1"/>
  <c r="I19" i="3" s="1"/>
  <c r="F17" i="3"/>
  <c r="H17" i="3" s="1"/>
  <c r="I17" i="3" s="1"/>
  <c r="F16" i="3"/>
  <c r="H16" i="3" s="1"/>
  <c r="F14" i="3"/>
  <c r="H14" i="3" s="1"/>
  <c r="F13" i="3"/>
  <c r="H13" i="3" s="1"/>
  <c r="I13" i="3" s="1"/>
  <c r="F12" i="3"/>
  <c r="H12" i="3" s="1"/>
  <c r="I12" i="3" s="1"/>
  <c r="F11" i="3"/>
  <c r="H11" i="3" s="1"/>
  <c r="F10" i="3"/>
  <c r="H10" i="3" s="1"/>
  <c r="F78" i="2"/>
  <c r="H78" i="2" s="1"/>
  <c r="F77" i="2"/>
  <c r="F76" i="2"/>
  <c r="H76" i="2" s="1"/>
  <c r="I76" i="2" s="1"/>
  <c r="F75" i="2"/>
  <c r="H75" i="2" s="1"/>
  <c r="I75" i="2" s="1"/>
  <c r="F74" i="2"/>
  <c r="H74" i="2" s="1"/>
  <c r="F73" i="2"/>
  <c r="F72" i="2"/>
  <c r="H72" i="2" s="1"/>
  <c r="I72" i="2" s="1"/>
  <c r="F71" i="2"/>
  <c r="H71" i="2" s="1"/>
  <c r="F70" i="2"/>
  <c r="H70" i="2" s="1"/>
  <c r="F69" i="2"/>
  <c r="F68" i="2"/>
  <c r="H68" i="2" s="1"/>
  <c r="I68" i="2" s="1"/>
  <c r="F64" i="2"/>
  <c r="H64" i="2" s="1"/>
  <c r="F63" i="2"/>
  <c r="H63" i="2" s="1"/>
  <c r="F62" i="2"/>
  <c r="F61" i="2"/>
  <c r="H61" i="2" s="1"/>
  <c r="I61" i="2" s="1"/>
  <c r="F60" i="2"/>
  <c r="H60" i="2" s="1"/>
  <c r="I60" i="2" s="1"/>
  <c r="F59" i="2"/>
  <c r="H59" i="2" s="1"/>
  <c r="F58" i="2"/>
  <c r="F57" i="2"/>
  <c r="H57" i="2" s="1"/>
  <c r="I57" i="2" s="1"/>
  <c r="F53" i="2"/>
  <c r="F52" i="2"/>
  <c r="H52" i="2" s="1"/>
  <c r="I52" i="2" s="1"/>
  <c r="F51" i="2"/>
  <c r="H51" i="2" s="1"/>
  <c r="F49" i="2"/>
  <c r="H49" i="2" s="1"/>
  <c r="F47" i="2"/>
  <c r="H47" i="2" s="1"/>
  <c r="I47" i="2" s="1"/>
  <c r="F45" i="2"/>
  <c r="H45" i="2" s="1"/>
  <c r="F44" i="2"/>
  <c r="H44" i="2" s="1"/>
  <c r="F43" i="2"/>
  <c r="F41" i="2"/>
  <c r="H41" i="2" s="1"/>
  <c r="I41" i="2" s="1"/>
  <c r="F40" i="2"/>
  <c r="H40" i="2" s="1"/>
  <c r="F36" i="2"/>
  <c r="F35" i="2"/>
  <c r="H35" i="2" s="1"/>
  <c r="I35" i="2" s="1"/>
  <c r="F33" i="2"/>
  <c r="H33" i="2" s="1"/>
  <c r="I33" i="2" s="1"/>
  <c r="F32" i="2"/>
  <c r="H32" i="2" s="1"/>
  <c r="I32" i="2" s="1"/>
  <c r="F31" i="2"/>
  <c r="F30" i="2"/>
  <c r="H30" i="2" s="1"/>
  <c r="F29" i="2"/>
  <c r="H29" i="2" s="1"/>
  <c r="I29" i="2" s="1"/>
  <c r="F28" i="2"/>
  <c r="H28" i="2" s="1"/>
  <c r="I28" i="2" s="1"/>
  <c r="F27" i="2"/>
  <c r="F26" i="2"/>
  <c r="H26" i="2" s="1"/>
  <c r="F24" i="2"/>
  <c r="F23" i="2"/>
  <c r="F22" i="2"/>
  <c r="H22" i="2" s="1"/>
  <c r="I22" i="2" s="1"/>
  <c r="F20" i="2"/>
  <c r="H20" i="2" s="1"/>
  <c r="F19" i="2"/>
  <c r="F17" i="2"/>
  <c r="H17" i="2" s="1"/>
  <c r="F16" i="2"/>
  <c r="H16" i="2" s="1"/>
  <c r="I16" i="2" s="1"/>
  <c r="F14" i="2"/>
  <c r="H14" i="2" s="1"/>
  <c r="I14" i="2" s="1"/>
  <c r="F13" i="2"/>
  <c r="F12" i="2"/>
  <c r="H12" i="2" s="1"/>
  <c r="F11" i="2"/>
  <c r="H11" i="2" s="1"/>
  <c r="I11" i="2" s="1"/>
  <c r="F10" i="2"/>
  <c r="F74" i="1"/>
  <c r="H74" i="1" s="1"/>
  <c r="I74" i="1" s="1"/>
  <c r="F73" i="1"/>
  <c r="F60" i="1"/>
  <c r="H60" i="1" s="1"/>
  <c r="I60" i="1" s="1"/>
  <c r="F57" i="1"/>
  <c r="H57" i="1" s="1"/>
  <c r="I57" i="1" s="1"/>
  <c r="F56" i="1"/>
  <c r="H56" i="1" s="1"/>
  <c r="I56" i="1" s="1"/>
  <c r="F21" i="1"/>
  <c r="H21" i="1" s="1"/>
  <c r="F15" i="1"/>
  <c r="H15" i="1" s="1"/>
  <c r="F18" i="1"/>
  <c r="H18" i="1" s="1"/>
  <c r="I18" i="1" s="1"/>
  <c r="F17" i="1"/>
  <c r="H17" i="1" s="1"/>
  <c r="F16" i="1"/>
  <c r="H16" i="1" s="1"/>
  <c r="I16" i="1" s="1"/>
  <c r="F12" i="1"/>
  <c r="H12" i="1" s="1"/>
  <c r="F11" i="1"/>
  <c r="H11" i="1" s="1"/>
  <c r="I11" i="1" s="1"/>
  <c r="F10" i="1"/>
  <c r="H10" i="1" s="1"/>
  <c r="F77" i="1"/>
  <c r="H77" i="1" s="1"/>
  <c r="I77" i="1" s="1"/>
  <c r="F76" i="1"/>
  <c r="H76" i="1" s="1"/>
  <c r="F75" i="1"/>
  <c r="H75" i="1" s="1"/>
  <c r="F72" i="1"/>
  <c r="H72" i="1" s="1"/>
  <c r="F71" i="1"/>
  <c r="H71" i="1" s="1"/>
  <c r="I71" i="1" s="1"/>
  <c r="F70" i="1"/>
  <c r="H70" i="1" s="1"/>
  <c r="F69" i="1"/>
  <c r="H69" i="1" s="1"/>
  <c r="F68" i="1"/>
  <c r="H68" i="1" s="1"/>
  <c r="F67" i="1"/>
  <c r="F63" i="1"/>
  <c r="H63" i="1" s="1"/>
  <c r="I63" i="1" s="1"/>
  <c r="F62" i="1"/>
  <c r="H62" i="1" s="1"/>
  <c r="F61" i="1"/>
  <c r="H61" i="1" s="1"/>
  <c r="F59" i="1"/>
  <c r="H59" i="1" s="1"/>
  <c r="F58" i="1"/>
  <c r="H58" i="1" s="1"/>
  <c r="I58" i="1" s="1"/>
  <c r="F54" i="1"/>
  <c r="H54" i="1" s="1"/>
  <c r="F52" i="1"/>
  <c r="F51" i="1"/>
  <c r="H51" i="1" s="1"/>
  <c r="I51" i="1" s="1"/>
  <c r="F50" i="1"/>
  <c r="H50" i="1" s="1"/>
  <c r="F49" i="1"/>
  <c r="H49" i="1" s="1"/>
  <c r="F48" i="1"/>
  <c r="H48" i="1" s="1"/>
  <c r="F46" i="1"/>
  <c r="H46" i="1" s="1"/>
  <c r="F44" i="1"/>
  <c r="H44" i="1" s="1"/>
  <c r="I44" i="1" s="1"/>
  <c r="F43" i="1"/>
  <c r="H43" i="1" s="1"/>
  <c r="F42" i="1"/>
  <c r="F40" i="1"/>
  <c r="H40" i="1" s="1"/>
  <c r="F39" i="1"/>
  <c r="H39" i="1" s="1"/>
  <c r="I39" i="1" s="1"/>
  <c r="F35" i="1"/>
  <c r="H35" i="1" s="1"/>
  <c r="F34" i="1"/>
  <c r="H34" i="1" s="1"/>
  <c r="F33" i="1"/>
  <c r="H33" i="1" s="1"/>
  <c r="I33" i="1" s="1"/>
  <c r="F32" i="1"/>
  <c r="H32" i="1" s="1"/>
  <c r="F31" i="1"/>
  <c r="H31" i="1" s="1"/>
  <c r="F30" i="1"/>
  <c r="H30" i="1" s="1"/>
  <c r="F29" i="1"/>
  <c r="F28" i="1"/>
  <c r="H28" i="1" s="1"/>
  <c r="F27" i="1"/>
  <c r="H27" i="1" s="1"/>
  <c r="F26" i="1"/>
  <c r="H26" i="1" s="1"/>
  <c r="I26" i="1" s="1"/>
  <c r="F25" i="1"/>
  <c r="H25" i="1" s="1"/>
  <c r="F23" i="1"/>
  <c r="F22" i="1"/>
  <c r="H22" i="1" s="1"/>
  <c r="F19" i="1"/>
  <c r="H19" i="1" s="1"/>
  <c r="F13" i="1"/>
  <c r="H13" i="1" s="1"/>
  <c r="F9" i="1"/>
  <c r="H9" i="1" s="1"/>
  <c r="I44" i="3" l="1"/>
  <c r="I20" i="2"/>
  <c r="I71" i="2"/>
  <c r="I27" i="3"/>
  <c r="I12" i="2"/>
  <c r="H23" i="11"/>
  <c r="I23" i="11" s="1"/>
  <c r="I28" i="21"/>
  <c r="I20" i="15"/>
  <c r="I28" i="15"/>
  <c r="I71" i="14"/>
  <c r="I64" i="13"/>
  <c r="I31" i="11"/>
  <c r="I30" i="11"/>
  <c r="I22" i="11"/>
  <c r="I41" i="9"/>
  <c r="I72" i="8"/>
  <c r="I24" i="14"/>
  <c r="I20" i="13"/>
  <c r="I45" i="13"/>
  <c r="I43" i="11"/>
  <c r="I73" i="11"/>
  <c r="I33" i="8"/>
  <c r="I14" i="8"/>
  <c r="I60" i="3"/>
  <c r="I69" i="3"/>
  <c r="I34" i="3"/>
  <c r="I26" i="3"/>
  <c r="I30" i="2"/>
  <c r="I26" i="2"/>
  <c r="I17" i="2"/>
  <c r="H10" i="2"/>
  <c r="I10" i="2" s="1"/>
  <c r="I51" i="2"/>
  <c r="I36" i="3"/>
  <c r="I58" i="3"/>
  <c r="I10" i="1"/>
  <c r="I9" i="1"/>
  <c r="I13" i="9"/>
  <c r="I71" i="9"/>
  <c r="I71" i="7"/>
  <c r="I41" i="7"/>
  <c r="I13" i="7"/>
  <c r="I28" i="17"/>
  <c r="H44" i="17"/>
  <c r="I44" i="17" s="1"/>
  <c r="I70" i="10"/>
  <c r="I23" i="10"/>
  <c r="I46" i="6"/>
  <c r="I66" i="6"/>
  <c r="I10" i="6"/>
  <c r="I30" i="4"/>
  <c r="H39" i="4"/>
  <c r="I39" i="4" s="1"/>
  <c r="I33" i="4"/>
  <c r="I26" i="4"/>
  <c r="I76" i="4"/>
  <c r="I11" i="4"/>
  <c r="I62" i="4"/>
  <c r="I21" i="4"/>
  <c r="I35" i="4"/>
  <c r="I43" i="4"/>
  <c r="I57" i="4"/>
  <c r="I58" i="4"/>
  <c r="I71" i="4"/>
  <c r="I17" i="4"/>
  <c r="H25" i="4"/>
  <c r="I25" i="4" s="1"/>
  <c r="I52" i="4"/>
  <c r="H75" i="4"/>
  <c r="I75" i="4" s="1"/>
  <c r="I50" i="7"/>
  <c r="I34" i="6"/>
  <c r="I54" i="4"/>
  <c r="I49" i="4"/>
  <c r="I50" i="2"/>
  <c r="I34" i="2"/>
  <c r="I18" i="2"/>
  <c r="F70" i="22"/>
  <c r="I24" i="21"/>
  <c r="I20" i="20"/>
  <c r="I20" i="19"/>
  <c r="I24" i="17"/>
  <c r="I10" i="21"/>
  <c r="I14" i="21"/>
  <c r="I29" i="21"/>
  <c r="I33" i="21"/>
  <c r="I47" i="20"/>
  <c r="I47" i="19"/>
  <c r="I47" i="18"/>
  <c r="I10" i="17"/>
  <c r="I14" i="17"/>
  <c r="I29" i="17"/>
  <c r="I33" i="17"/>
  <c r="I71" i="16"/>
  <c r="I24" i="16"/>
  <c r="I24" i="15"/>
  <c r="I41" i="15"/>
  <c r="I71" i="15"/>
  <c r="I28" i="14"/>
  <c r="I45" i="14"/>
  <c r="I60" i="13"/>
  <c r="I71" i="13"/>
  <c r="I41" i="13"/>
  <c r="I71" i="12"/>
  <c r="I24" i="12"/>
  <c r="I20" i="12"/>
  <c r="I28" i="12"/>
  <c r="I45" i="12"/>
  <c r="I16" i="11"/>
  <c r="I69" i="11"/>
  <c r="I26" i="11"/>
  <c r="I36" i="11"/>
  <c r="I19" i="10"/>
  <c r="I27" i="10"/>
  <c r="I44" i="10"/>
  <c r="I74" i="10"/>
  <c r="I35" i="8"/>
  <c r="I29" i="8"/>
  <c r="I68" i="8"/>
  <c r="I76" i="8"/>
  <c r="I10" i="8"/>
  <c r="I29" i="6"/>
  <c r="I14" i="6"/>
  <c r="I70" i="6"/>
  <c r="I33" i="6"/>
  <c r="I20" i="16"/>
  <c r="I28" i="16"/>
  <c r="I45" i="16"/>
  <c r="I78" i="16"/>
  <c r="I10" i="16"/>
  <c r="I14" i="16"/>
  <c r="I29" i="16"/>
  <c r="I33" i="16"/>
  <c r="I47" i="16"/>
  <c r="I68" i="16"/>
  <c r="I72" i="16"/>
  <c r="I76" i="16"/>
  <c r="I10" i="15"/>
  <c r="I14" i="15"/>
  <c r="I29" i="15"/>
  <c r="I33" i="15"/>
  <c r="I35" i="15"/>
  <c r="I47" i="15"/>
  <c r="I68" i="15"/>
  <c r="I72" i="15"/>
  <c r="I76" i="15"/>
  <c r="I10" i="14"/>
  <c r="I14" i="14"/>
  <c r="I29" i="14"/>
  <c r="I33" i="14"/>
  <c r="I68" i="14"/>
  <c r="I72" i="14"/>
  <c r="I10" i="13"/>
  <c r="I14" i="13"/>
  <c r="I35" i="13"/>
  <c r="I47" i="13"/>
  <c r="I61" i="13"/>
  <c r="I68" i="13"/>
  <c r="I76" i="13"/>
  <c r="I78" i="12"/>
  <c r="I10" i="12"/>
  <c r="I14" i="12"/>
  <c r="I29" i="12"/>
  <c r="I33" i="12"/>
  <c r="I35" i="12"/>
  <c r="I47" i="12"/>
  <c r="I68" i="12"/>
  <c r="I72" i="12"/>
  <c r="I76" i="12"/>
  <c r="I10" i="11"/>
  <c r="I14" i="11"/>
  <c r="I29" i="11"/>
  <c r="I33" i="11"/>
  <c r="I35" i="11"/>
  <c r="I47" i="11"/>
  <c r="I68" i="11"/>
  <c r="I72" i="11"/>
  <c r="I9" i="10"/>
  <c r="I13" i="10"/>
  <c r="I28" i="10"/>
  <c r="I32" i="10"/>
  <c r="I34" i="10"/>
  <c r="I46" i="10"/>
  <c r="I67" i="10"/>
  <c r="I71" i="10"/>
  <c r="I75" i="10"/>
  <c r="I10" i="9"/>
  <c r="I68" i="9"/>
  <c r="I11" i="8"/>
  <c r="I16" i="8"/>
  <c r="I22" i="8"/>
  <c r="I26" i="8"/>
  <c r="I30" i="8"/>
  <c r="I36" i="8"/>
  <c r="I69" i="8"/>
  <c r="I73" i="8"/>
  <c r="I77" i="8"/>
  <c r="I10" i="7"/>
  <c r="I72" i="7"/>
  <c r="I22" i="6"/>
  <c r="I26" i="6"/>
  <c r="I30" i="6"/>
  <c r="I42" i="6"/>
  <c r="I67" i="6"/>
  <c r="I71" i="6"/>
  <c r="I13" i="6"/>
  <c r="I24" i="6"/>
  <c r="I28" i="6"/>
  <c r="I44" i="6"/>
  <c r="I29" i="4"/>
  <c r="I42" i="4"/>
  <c r="I61" i="4"/>
  <c r="I15" i="4"/>
  <c r="I67" i="4"/>
  <c r="I10" i="4"/>
  <c r="I9" i="4"/>
  <c r="I13" i="4"/>
  <c r="I28" i="4"/>
  <c r="I32" i="4"/>
  <c r="I34" i="4"/>
  <c r="I46" i="4"/>
  <c r="I51" i="4"/>
  <c r="I56" i="4"/>
  <c r="I60" i="4"/>
  <c r="I66" i="4"/>
  <c r="I70" i="4"/>
  <c r="I74" i="4"/>
  <c r="I11" i="3"/>
  <c r="I43" i="3"/>
  <c r="I16" i="3"/>
  <c r="I77" i="3"/>
  <c r="I30" i="3"/>
  <c r="I22" i="3"/>
  <c r="I53" i="3"/>
  <c r="I62" i="3"/>
  <c r="I73" i="3"/>
  <c r="I10" i="3"/>
  <c r="I14" i="3"/>
  <c r="I29" i="3"/>
  <c r="I33" i="3"/>
  <c r="I35" i="3"/>
  <c r="I47" i="3"/>
  <c r="I52" i="3"/>
  <c r="I57" i="3"/>
  <c r="I61" i="3"/>
  <c r="I68" i="3"/>
  <c r="I72" i="3"/>
  <c r="I76" i="3"/>
  <c r="I74" i="2"/>
  <c r="I78" i="2"/>
  <c r="I70" i="2"/>
  <c r="I44" i="2"/>
  <c r="I45" i="2"/>
  <c r="I63" i="2"/>
  <c r="I64" i="2"/>
  <c r="I40" i="2"/>
  <c r="I59" i="2"/>
  <c r="I49" i="2"/>
  <c r="H24" i="2"/>
  <c r="I24" i="2" s="1"/>
  <c r="H13" i="2"/>
  <c r="I13" i="2" s="1"/>
  <c r="H19" i="2"/>
  <c r="I19" i="2" s="1"/>
  <c r="H23" i="2"/>
  <c r="I23" i="2" s="1"/>
  <c r="H27" i="2"/>
  <c r="I27" i="2" s="1"/>
  <c r="H31" i="2"/>
  <c r="I31" i="2" s="1"/>
  <c r="H36" i="2"/>
  <c r="I36" i="2" s="1"/>
  <c r="H43" i="2"/>
  <c r="I43" i="2" s="1"/>
  <c r="H53" i="2"/>
  <c r="I53" i="2" s="1"/>
  <c r="H58" i="2"/>
  <c r="I58" i="2" s="1"/>
  <c r="H62" i="2"/>
  <c r="I62" i="2" s="1"/>
  <c r="H69" i="2"/>
  <c r="I69" i="2" s="1"/>
  <c r="H73" i="2"/>
  <c r="I73" i="2" s="1"/>
  <c r="H77" i="2"/>
  <c r="I77" i="2" s="1"/>
  <c r="H73" i="1"/>
  <c r="I73" i="1" s="1"/>
  <c r="I21" i="1"/>
  <c r="I15" i="1"/>
  <c r="I17" i="1"/>
  <c r="I12" i="1"/>
  <c r="I72" i="1"/>
  <c r="H29" i="1"/>
  <c r="I29" i="1" s="1"/>
  <c r="H52" i="1"/>
  <c r="I52" i="1" s="1"/>
  <c r="H67" i="1"/>
  <c r="I67" i="1" s="1"/>
  <c r="I13" i="1"/>
  <c r="I25" i="1"/>
  <c r="I30" i="1"/>
  <c r="I43" i="1"/>
  <c r="I48" i="1"/>
  <c r="I62" i="1"/>
  <c r="I68" i="1"/>
  <c r="I35" i="1"/>
  <c r="I54" i="1"/>
  <c r="I76" i="1"/>
  <c r="I32" i="1"/>
  <c r="I40" i="1"/>
  <c r="I50" i="1"/>
  <c r="I59" i="1"/>
  <c r="I70" i="1"/>
  <c r="H23" i="1"/>
  <c r="I23" i="1" s="1"/>
  <c r="I28" i="1"/>
  <c r="H42" i="1"/>
  <c r="I42" i="1" s="1"/>
  <c r="I19" i="1"/>
  <c r="I22" i="1"/>
  <c r="I27" i="1"/>
  <c r="I31" i="1"/>
  <c r="I34" i="1"/>
  <c r="I46" i="1"/>
  <c r="I49" i="1"/>
  <c r="I61" i="1"/>
  <c r="I69" i="1"/>
  <c r="I75" i="1"/>
</calcChain>
</file>

<file path=xl/sharedStrings.xml><?xml version="1.0" encoding="utf-8"?>
<sst xmlns="http://schemas.openxmlformats.org/spreadsheetml/2006/main" count="6846" uniqueCount="272">
  <si>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</si>
  <si>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</si>
  <si>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</si>
  <si>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</si>
  <si>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</si>
  <si>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</si>
  <si>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</si>
  <si>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</si>
  <si>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</si>
  <si>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</si>
  <si>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</si>
  <si>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</si>
  <si>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</si>
  <si>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 xml:space="preserve"> + 0.50% CST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</si>
  <si>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</si>
  <si>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</si>
  <si>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</si>
  <si>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</si>
  <si>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</si>
  <si>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</si>
  <si>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</si>
  <si>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</si>
  <si>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</si>
  <si>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</si>
  <si>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</si>
  <si>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</si>
  <si>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</si>
  <si>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</si>
  <si>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</si>
  <si>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</si>
  <si>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</si>
  <si>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</si>
  <si>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</si>
  <si>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</si>
  <si>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</si>
  <si>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</si>
  <si>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</si>
  <si>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</si>
  <si>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</si>
  <si>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</si>
  <si>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</si>
  <si>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</si>
  <si>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</si>
  <si>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</si>
  <si>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</si>
  <si>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</si>
  <si>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</si>
  <si>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</si>
  <si>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</si>
  <si>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</si>
  <si>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</si>
  <si>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</si>
  <si>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</si>
  <si>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</si>
  <si>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</si>
  <si>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</si>
  <si>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</si>
  <si>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</si>
  <si>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</si>
  <si>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</si>
  <si>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</si>
  <si>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</si>
  <si>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</si>
  <si>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</si>
  <si>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</si>
  <si>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</si>
  <si>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</si>
  <si>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</si>
  <si>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</si>
  <si>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</si>
  <si>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</si>
  <si>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</si>
  <si>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</si>
  <si>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</si>
  <si>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</si>
  <si>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</si>
  <si>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</si>
  <si>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</si>
  <si>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</si>
  <si>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</si>
  <si>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</si>
  <si>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</si>
  <si>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</si>
  <si>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</si>
  <si>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</si>
  <si>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</si>
  <si>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</si>
  <si>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</si>
  <si>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</si>
  <si>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</si>
  <si>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</si>
  <si>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</si>
  <si>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</si>
  <si>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</si>
  <si>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</si>
  <si>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</si>
  <si>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</si>
  <si>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</si>
  <si>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</si>
  <si>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</si>
  <si>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</si>
  <si>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</si>
  <si>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</si>
  <si>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</si>
  <si>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</si>
  <si>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</si>
  <si>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</si>
  <si>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</si>
  <si>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</si>
  <si>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</si>
  <si>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</si>
  <si>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</si>
  <si>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</si>
  <si>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</si>
  <si>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</si>
  <si>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</si>
  <si>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</si>
  <si>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</si>
  <si>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</si>
  <si>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</si>
  <si>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</si>
  <si>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</si>
  <si>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</si>
  <si>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</si>
  <si>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</si>
  <si>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</si>
  <si>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</si>
  <si>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</si>
  <si>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</si>
  <si>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</si>
  <si>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</si>
  <si>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</si>
  <si>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</si>
  <si>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</si>
  <si>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</si>
  <si>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</si>
  <si>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</si>
  <si>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</si>
  <si>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</si>
  <si>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</si>
  <si>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</si>
  <si>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</si>
  <si>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</si>
  <si>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</si>
  <si>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</si>
  <si>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</si>
  <si>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</si>
  <si>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</si>
  <si>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</si>
  <si>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</si>
  <si>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</si>
  <si>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</si>
  <si>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</si>
  <si>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</si>
  <si>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</si>
  <si>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</si>
  <si>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</si>
  <si>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</si>
  <si>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</si>
  <si>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</si>
  <si>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</si>
  <si>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</si>
  <si>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</si>
  <si>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</si>
  <si>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</si>
  <si>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</si>
  <si>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</si>
  <si>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</si>
  <si>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</si>
  <si>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</si>
  <si>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</si>
  <si>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</si>
  <si>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</si>
  <si>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8)  TD of Rs 2000/-for LBM001DB52 &amp; for Rs.2500 will be applicable on 010DP45U  to be deducted Post Sales basis.</t>
  </si>
  <si>
    <t>9)  TD of Rs.2000 will be applicable on 004DP44,003DP47 &amp;002DP48, 003DB52 to be deducted Post sales basis.</t>
  </si>
  <si>
    <r>
      <t>10) Unloading / Varai charges to be borne by the customer.</t>
    </r>
    <r>
      <rPr>
        <b/>
        <sz val="12"/>
        <rFont val="Arial Rounded MT Bold"/>
        <family val="2"/>
      </rPr>
      <t xml:space="preserve"> </t>
    </r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</si>
  <si>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</si>
  <si>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</si>
  <si>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</si>
  <si>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</si>
  <si>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</si>
  <si>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</si>
  <si>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</si>
  <si>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Bankura</t>
  </si>
  <si>
    <t>Chennai-Hossur</t>
  </si>
  <si>
    <t>Pondicherry</t>
  </si>
  <si>
    <t>Barshi</t>
  </si>
  <si>
    <t>Noida</t>
  </si>
  <si>
    <t>Gautam Budh Nagar</t>
  </si>
  <si>
    <t>Haridwar</t>
  </si>
  <si>
    <t>Baddi</t>
  </si>
  <si>
    <t>Kerala</t>
  </si>
  <si>
    <t>Salem</t>
  </si>
  <si>
    <t>Guwhati</t>
  </si>
  <si>
    <t>Bhuneshwar</t>
  </si>
  <si>
    <t>Jammu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</si>
  <si>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</si>
  <si>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</si>
  <si>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</si>
  <si>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</si>
  <si>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</si>
  <si>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</si>
  <si>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</si>
  <si>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</si>
  <si>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</si>
  <si>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</si>
  <si>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</si>
  <si>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</si>
  <si>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</si>
  <si>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</si>
  <si>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</si>
  <si>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</si>
  <si>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</si>
  <si>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</si>
  <si>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</si>
  <si>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</si>
  <si>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</si>
  <si>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</si>
  <si>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</si>
  <si>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</si>
  <si>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</si>
  <si>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</si>
  <si>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</si>
  <si>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</si>
  <si>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</si>
  <si>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</si>
  <si>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</si>
  <si>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</si>
  <si>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</si>
  <si>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</si>
  <si>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Kolhapur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</si>
  <si>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</si>
  <si>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</si>
  <si>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</si>
  <si>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</si>
  <si>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</si>
  <si>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</si>
  <si>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</si>
  <si>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</si>
  <si>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</si>
  <si>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</si>
  <si>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</si>
  <si>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</si>
  <si>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</si>
  <si>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</si>
  <si>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</si>
  <si>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</si>
  <si>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</si>
  <si>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</si>
  <si>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</si>
  <si>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</si>
  <si>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</si>
  <si>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</si>
  <si>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</si>
  <si>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</si>
  <si>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</si>
  <si>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</si>
  <si>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</si>
  <si>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</si>
  <si>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</si>
  <si>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</si>
  <si>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+ 5.5%VAT</t>
  </si>
  <si>
    <t>1030TC</t>
  </si>
  <si>
    <t>3.4/(I2)</t>
  </si>
  <si>
    <t>Bhiwandi</t>
  </si>
  <si>
    <t>+ 5.5% VAT</t>
  </si>
  <si>
    <t xml:space="preserve">STOCK POINT PRICES - Bhiwandi </t>
  </si>
  <si>
    <t>01.09.2016</t>
  </si>
  <si>
    <t>For- Howarh/ KOLKATA- 3340.49</t>
  </si>
  <si>
    <t>For Kanchipuram - Frieght  will be 4723.73</t>
  </si>
  <si>
    <t>For Hosur (Krishangiri) - Frieght Will be 4648.46</t>
  </si>
  <si>
    <t>Price Will be a Rangareddi- 3562.14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</si>
</sst>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53" x14ac:knownFonts="1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7" fillId="0" borderId="0" xfId="0" applyFont="1" applyFill="1" applyBorder="1"/>
    <xf numFmtId="49" fontId="17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Fill="1" applyBorder="1" applyAlignment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49" fontId="24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1" xfId="0" applyFont="1" applyBorder="1"/>
    <xf numFmtId="2" fontId="0" fillId="0" borderId="44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5" xfId="0" applyFont="1" applyBorder="1" applyAlignment="1"/>
    <xf numFmtId="0" fontId="0" fillId="0" borderId="0" xfId="0" applyAlignment="1"/>
    <xf numFmtId="0" fontId="0" fillId="0" borderId="46" xfId="0" applyBorder="1"/>
    <xf numFmtId="0" fontId="0" fillId="0" borderId="47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1" fillId="0" borderId="33" xfId="0" applyFont="1" applyBorder="1"/>
    <xf numFmtId="0" fontId="21" fillId="0" borderId="34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/>
    </xf>
    <xf numFmtId="0" fontId="21" fillId="0" borderId="35" xfId="0" applyFont="1" applyBorder="1"/>
    <xf numFmtId="0" fontId="21" fillId="0" borderId="36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166" fontId="21" fillId="0" borderId="0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0" fontId="8" fillId="0" borderId="29" xfId="0" applyFont="1" applyBorder="1" applyAlignment="1">
      <alignment horizontal="center"/>
    </xf>
    <xf numFmtId="0" fontId="35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165" fontId="22" fillId="2" borderId="14" xfId="0" applyNumberFormat="1" applyFont="1" applyFill="1" applyBorder="1" applyAlignment="1">
      <alignment horizontal="center"/>
    </xf>
    <xf numFmtId="165" fontId="22" fillId="2" borderId="31" xfId="0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165" fontId="21" fillId="2" borderId="15" xfId="0" applyNumberFormat="1" applyFont="1" applyFill="1" applyBorder="1" applyAlignment="1">
      <alignment horizontal="center"/>
    </xf>
    <xf numFmtId="0" fontId="0" fillId="2" borderId="0" xfId="0" applyFill="1"/>
    <xf numFmtId="165" fontId="0" fillId="2" borderId="0" xfId="0" applyNumberFormat="1" applyFill="1" applyBorder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7" fillId="2" borderId="13" xfId="0" applyFont="1" applyFill="1" applyBorder="1"/>
    <xf numFmtId="49" fontId="27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165" fontId="0" fillId="2" borderId="0" xfId="0" applyNumberFormat="1" applyFill="1"/>
    <xf numFmtId="0" fontId="21" fillId="2" borderId="4" xfId="0" applyFont="1" applyFill="1" applyBorder="1"/>
    <xf numFmtId="49" fontId="21" fillId="2" borderId="5" xfId="0" applyNumberFormat="1" applyFont="1" applyFill="1" applyBorder="1"/>
    <xf numFmtId="0" fontId="26" fillId="2" borderId="5" xfId="0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1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6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6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0" fontId="21" fillId="2" borderId="21" xfId="0" applyFont="1" applyFill="1" applyBorder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165" fontId="21" fillId="2" borderId="22" xfId="0" applyNumberFormat="1" applyFont="1" applyFill="1" applyBorder="1" applyAlignment="1">
      <alignment horizontal="center"/>
    </xf>
    <xf numFmtId="0" fontId="21" fillId="2" borderId="23" xfId="0" applyFont="1" applyFill="1" applyBorder="1"/>
    <xf numFmtId="49" fontId="21" fillId="2" borderId="0" xfId="0" applyNumberFormat="1" applyFont="1" applyFill="1" applyBorder="1"/>
    <xf numFmtId="0" fontId="21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8" fillId="2" borderId="0" xfId="0" applyFont="1" applyFill="1"/>
    <xf numFmtId="165" fontId="18" fillId="2" borderId="0" xfId="0" applyNumberFormat="1" applyFont="1" applyFill="1" applyBorder="1"/>
    <xf numFmtId="0" fontId="18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1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49" fontId="17" fillId="2" borderId="0" xfId="0" applyNumberFormat="1" applyFont="1" applyFill="1"/>
    <xf numFmtId="0" fontId="35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2" fillId="2" borderId="13" xfId="0" applyFont="1" applyFill="1" applyBorder="1"/>
    <xf numFmtId="49" fontId="22" fillId="2" borderId="14" xfId="0" applyNumberFormat="1" applyFont="1" applyFill="1" applyBorder="1"/>
    <xf numFmtId="0" fontId="30" fillId="2" borderId="14" xfId="0" applyFont="1" applyFill="1" applyBorder="1" applyAlignment="1">
      <alignment horizontal="center"/>
    </xf>
    <xf numFmtId="0" fontId="22" fillId="2" borderId="13" xfId="0" applyNumberFormat="1" applyFont="1" applyFill="1" applyBorder="1" applyAlignment="1" applyProtection="1"/>
    <xf numFmtId="0" fontId="22" fillId="2" borderId="0" xfId="0" applyFont="1" applyFill="1" applyBorder="1"/>
    <xf numFmtId="49" fontId="22" fillId="2" borderId="0" xfId="0" applyNumberFormat="1" applyFont="1" applyFill="1" applyBorder="1"/>
    <xf numFmtId="0" fontId="30" fillId="2" borderId="0" xfId="0" applyFont="1" applyFill="1" applyBorder="1" applyAlignment="1">
      <alignment horizontal="center"/>
    </xf>
    <xf numFmtId="165" fontId="22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14" xfId="0" applyNumberFormat="1" applyFont="1" applyFill="1" applyBorder="1" applyAlignment="1">
      <alignment horizontal="center"/>
    </xf>
    <xf numFmtId="49" fontId="22" fillId="2" borderId="14" xfId="0" quotePrefix="1" applyNumberFormat="1" applyFont="1" applyFill="1" applyBorder="1"/>
    <xf numFmtId="2" fontId="30" fillId="2" borderId="14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20" xfId="0" applyFont="1" applyFill="1" applyBorder="1"/>
    <xf numFmtId="49" fontId="22" fillId="2" borderId="21" xfId="0" applyNumberFormat="1" applyFont="1" applyFill="1" applyBorder="1"/>
    <xf numFmtId="49" fontId="22" fillId="2" borderId="0" xfId="0" applyNumberFormat="1" applyFont="1" applyFill="1"/>
    <xf numFmtId="0" fontId="22" fillId="2" borderId="0" xfId="0" applyFont="1" applyFill="1" applyAlignment="1">
      <alignment horizontal="center"/>
    </xf>
    <xf numFmtId="165" fontId="22" fillId="2" borderId="0" xfId="0" applyNumberFormat="1" applyFont="1" applyFill="1" applyAlignment="1">
      <alignment horizontal="center"/>
    </xf>
    <xf numFmtId="0" fontId="22" fillId="2" borderId="13" xfId="0" applyFont="1" applyFill="1" applyBorder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/>
    <xf numFmtId="0" fontId="22" fillId="2" borderId="14" xfId="0" applyFont="1" applyFill="1" applyBorder="1" applyAlignment="1"/>
    <xf numFmtId="0" fontId="22" fillId="2" borderId="21" xfId="0" applyFont="1" applyFill="1" applyBorder="1" applyAlignment="1">
      <alignment horizontal="center"/>
    </xf>
    <xf numFmtId="0" fontId="22" fillId="2" borderId="32" xfId="0" applyFont="1" applyFill="1" applyBorder="1"/>
    <xf numFmtId="49" fontId="22" fillId="2" borderId="32" xfId="0" applyNumberFormat="1" applyFont="1" applyFill="1" applyBorder="1"/>
    <xf numFmtId="0" fontId="22" fillId="2" borderId="32" xfId="0" applyFont="1" applyFill="1" applyBorder="1" applyAlignment="1">
      <alignment horizontal="center"/>
    </xf>
    <xf numFmtId="165" fontId="22" fillId="2" borderId="32" xfId="0" applyNumberFormat="1" applyFont="1" applyFill="1" applyBorder="1" applyAlignment="1">
      <alignment horizontal="center"/>
    </xf>
    <xf numFmtId="165" fontId="22" fillId="2" borderId="33" xfId="0" applyNumberFormat="1" applyFont="1" applyFill="1" applyBorder="1"/>
    <xf numFmtId="49" fontId="22" fillId="2" borderId="34" xfId="0" applyNumberFormat="1" applyFont="1" applyFill="1" applyBorder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0" fontId="22" fillId="2" borderId="33" xfId="0" applyFont="1" applyFill="1" applyBorder="1"/>
    <xf numFmtId="0" fontId="22" fillId="2" borderId="34" xfId="0" applyNumberFormat="1" applyFont="1" applyFill="1" applyBorder="1" applyAlignment="1">
      <alignment horizontal="center"/>
    </xf>
    <xf numFmtId="166" fontId="22" fillId="2" borderId="14" xfId="0" applyNumberFormat="1" applyFont="1" applyFill="1" applyBorder="1" applyAlignment="1">
      <alignment horizontal="center"/>
    </xf>
    <xf numFmtId="0" fontId="22" fillId="2" borderId="35" xfId="0" applyFont="1" applyFill="1" applyBorder="1"/>
    <xf numFmtId="0" fontId="22" fillId="2" borderId="36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166" fontId="22" fillId="2" borderId="0" xfId="0" applyNumberFormat="1" applyFont="1" applyFill="1" applyBorder="1" applyAlignment="1">
      <alignment horizontal="center"/>
    </xf>
    <xf numFmtId="0" fontId="35" fillId="2" borderId="0" xfId="0" applyFont="1" applyFill="1"/>
    <xf numFmtId="49" fontId="35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2" fillId="2" borderId="0" xfId="0" applyFont="1" applyFill="1"/>
    <xf numFmtId="0" fontId="9" fillId="2" borderId="0" xfId="0" applyFont="1" applyFill="1" applyBorder="1" applyAlignment="1">
      <alignment horizontal="center"/>
    </xf>
    <xf numFmtId="0" fontId="38" fillId="2" borderId="0" xfId="0" applyFont="1" applyFill="1" applyBorder="1"/>
    <xf numFmtId="49" fontId="38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9" fillId="2" borderId="0" xfId="0" applyFont="1" applyFill="1"/>
    <xf numFmtId="165" fontId="39" fillId="2" borderId="0" xfId="0" applyNumberFormat="1" applyFont="1" applyFill="1" applyBorder="1"/>
    <xf numFmtId="0" fontId="39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41" fillId="2" borderId="0" xfId="0" applyFont="1" applyFill="1" applyBorder="1"/>
    <xf numFmtId="49" fontId="41" fillId="2" borderId="0" xfId="0" applyNumberFormat="1" applyFont="1" applyFill="1"/>
    <xf numFmtId="0" fontId="39" fillId="2" borderId="0" xfId="0" applyFont="1" applyFill="1" applyAlignment="1">
      <alignment horizontal="center"/>
    </xf>
    <xf numFmtId="165" fontId="35" fillId="2" borderId="0" xfId="0" applyNumberFormat="1" applyFont="1" applyFill="1" applyBorder="1"/>
    <xf numFmtId="0" fontId="35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1" fillId="2" borderId="0" xfId="0" applyFont="1" applyFill="1"/>
    <xf numFmtId="0" fontId="8" fillId="2" borderId="0" xfId="0" applyFont="1" applyFill="1" applyBorder="1" applyAlignment="1">
      <alignment horizontal="center"/>
    </xf>
    <xf numFmtId="0" fontId="19" fillId="2" borderId="0" xfId="0" applyFont="1" applyFill="1" applyBorder="1"/>
    <xf numFmtId="49" fontId="19" fillId="2" borderId="0" xfId="0" applyNumberFormat="1" applyFont="1" applyFill="1"/>
    <xf numFmtId="0" fontId="18" fillId="2" borderId="0" xfId="0" applyFont="1" applyFill="1" applyAlignment="1">
      <alignment horizontal="center"/>
    </xf>
    <xf numFmtId="165" fontId="22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1" fillId="2" borderId="34" xfId="0" applyNumberFormat="1" applyFont="1" applyFill="1" applyBorder="1" applyAlignment="1">
      <alignment horizontal="center"/>
    </xf>
    <xf numFmtId="0" fontId="35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1" fillId="2" borderId="14" xfId="0" applyFont="1" applyFill="1" applyBorder="1"/>
    <xf numFmtId="0" fontId="33" fillId="2" borderId="14" xfId="0" applyFont="1" applyFill="1" applyBorder="1" applyAlignment="1"/>
    <xf numFmtId="0" fontId="33" fillId="2" borderId="0" xfId="0" applyFont="1" applyFill="1" applyBorder="1" applyAlignment="1"/>
    <xf numFmtId="0" fontId="21" fillId="2" borderId="10" xfId="0" applyFont="1" applyFill="1" applyBorder="1"/>
    <xf numFmtId="49" fontId="21" fillId="2" borderId="11" xfId="0" applyNumberFormat="1" applyFont="1" applyFill="1" applyBorder="1"/>
    <xf numFmtId="0" fontId="26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33" fillId="2" borderId="7" xfId="0" applyFont="1" applyFill="1" applyBorder="1" applyAlignment="1"/>
    <xf numFmtId="0" fontId="33" fillId="2" borderId="8" xfId="0" applyFont="1" applyFill="1" applyBorder="1" applyAlignment="1"/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49" fontId="21" fillId="2" borderId="31" xfId="0" applyNumberFormat="1" applyFont="1" applyFill="1" applyBorder="1"/>
    <xf numFmtId="0" fontId="26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9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9" xfId="0" applyNumberFormat="1" applyFont="1" applyFill="1" applyBorder="1" applyAlignment="1">
      <alignment horizontal="center"/>
    </xf>
    <xf numFmtId="165" fontId="4" fillId="2" borderId="14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1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11" xfId="0" quotePrefix="1" applyNumberFormat="1" applyFont="1" applyFill="1" applyBorder="1" applyAlignment="1">
      <alignment horizontal="center"/>
    </xf>
    <xf numFmtId="2" fontId="22" fillId="2" borderId="14" xfId="0" quotePrefix="1" applyNumberFormat="1" applyFont="1" applyFill="1" applyBorder="1" applyAlignment="1">
      <alignment horizontal="center"/>
    </xf>
    <xf numFmtId="2" fontId="22" fillId="2" borderId="1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165" fontId="49" fillId="2" borderId="14" xfId="0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50" xfId="0" applyNumberFormat="1" applyFont="1" applyFill="1" applyBorder="1" applyAlignment="1">
      <alignment horizontal="center"/>
    </xf>
    <xf numFmtId="0" fontId="21" fillId="2" borderId="31" xfId="0" applyFont="1" applyFill="1" applyBorder="1"/>
    <xf numFmtId="0" fontId="33" fillId="2" borderId="31" xfId="0" applyFont="1" applyFill="1" applyBorder="1" applyAlignment="1"/>
    <xf numFmtId="165" fontId="21" fillId="2" borderId="49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0" fontId="8" fillId="0" borderId="3" xfId="0" applyFont="1" applyBorder="1" applyAlignment="1">
      <alignment horizontal="center"/>
    </xf>
    <xf numFmtId="49" fontId="36" fillId="0" borderId="0" xfId="0" applyNumberFormat="1" applyFont="1" applyAlignment="1"/>
    <xf numFmtId="49" fontId="21" fillId="0" borderId="0" xfId="0" applyNumberFormat="1" applyFont="1" applyAlignme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1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31" xfId="0" applyFont="1" applyFill="1" applyBorder="1"/>
    <xf numFmtId="49" fontId="4" fillId="2" borderId="31" xfId="0" applyNumberFormat="1" applyFont="1" applyFill="1" applyBorder="1"/>
    <xf numFmtId="0" fontId="13" fillId="2" borderId="31" xfId="0" applyFont="1" applyFill="1" applyBorder="1" applyAlignment="1">
      <alignment horizontal="center"/>
    </xf>
    <xf numFmtId="0" fontId="10" fillId="2" borderId="31" xfId="0" applyFont="1" applyFill="1" applyBorder="1" applyAlignment="1"/>
    <xf numFmtId="165" fontId="4" fillId="2" borderId="3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2" fillId="2" borderId="14" xfId="0" applyFont="1" applyFill="1" applyBorder="1"/>
    <xf numFmtId="2" fontId="21" fillId="2" borderId="12" xfId="0" quotePrefix="1" applyNumberFormat="1" applyFont="1" applyFill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1" fillId="2" borderId="14" xfId="0" applyNumberFormat="1" applyFont="1" applyFill="1" applyBorder="1" applyAlignment="1" applyProtection="1"/>
    <xf numFmtId="2" fontId="21" fillId="2" borderId="14" xfId="0" quotePrefix="1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49" fontId="22" fillId="2" borderId="14" xfId="0" applyNumberFormat="1" applyFont="1" applyFill="1" applyBorder="1" applyAlignment="1">
      <alignment vertical="center"/>
    </xf>
    <xf numFmtId="2" fontId="21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3" fillId="2" borderId="42" xfId="0" applyFont="1" applyFill="1" applyBorder="1" applyAlignment="1"/>
    <xf numFmtId="2" fontId="21" fillId="2" borderId="1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49" fontId="42" fillId="0" borderId="0" xfId="0" applyNumberFormat="1" applyFont="1" applyAlignment="1"/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  <xf numFmtId="0" fontId="8" fillId="2" borderId="54" xfId="0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52" fillId="0" borderId="0" xfId="0" applyFont="1"/>
    <xf numFmtId="0" fontId="52" fillId="0" borderId="0" xfId="0" applyFont="1" applyAlignment="1">
      <alignment wrapText="1"/>
    </xf>
    <xf numFmtId="2" fontId="21" fillId="2" borderId="14" xfId="0" applyNumberFormat="1" applyFont="1" applyFill="1" applyBorder="1" applyAlignment="1">
      <alignment horizontal="center"/>
    </xf>
    <xf numFmtId="165" fontId="35" fillId="2" borderId="0" xfId="0" applyNumberFormat="1" applyFont="1" applyFill="1"/>
    <xf numFmtId="0" fontId="9" fillId="0" borderId="55" xfId="0" applyFont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3" fillId="2" borderId="7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6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52" fillId="0" borderId="33" xfId="0" applyFont="1" applyBorder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23" xfId="0" applyFont="1" applyBorder="1" applyAlignment="1">
      <alignment horizontal="left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3" fillId="2" borderId="2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2" fillId="2" borderId="7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/>
    </xf>
    <xf numFmtId="0" fontId="32" fillId="2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0" fillId="2" borderId="8" xfId="0" applyFont="1" applyFill="1" applyBorder="1" applyAlignment="1">
      <alignment horizontal="center"/>
    </xf>
    <xf numFmtId="0" fontId="50" fillId="2" borderId="16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22" fillId="0" borderId="0" xfId="0" applyNumberFormat="1" applyFont="1" applyAlignment="1">
      <alignment horizontal="center"/>
    </xf>
    <xf numFmtId="165" fontId="9" fillId="2" borderId="0" xfId="0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1" fillId="0" borderId="0" xfId="0" applyNumberFormat="1" applyFont="1" applyAlignment="1">
      <alignment horizontal="left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51" fillId="0" borderId="7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2" fontId="21" fillId="2" borderId="14" xfId="0" quotePrefix="1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21" fillId="2" borderId="39" xfId="0" quotePrefix="1" applyNumberFormat="1" applyFont="1" applyFill="1" applyBorder="1" applyAlignment="1">
      <alignment horizontal="center"/>
    </xf>
    <xf numFmtId="2" fontId="21" fillId="2" borderId="40" xfId="0" quotePrefix="1" applyNumberFormat="1" applyFont="1" applyFill="1" applyBorder="1" applyAlignment="1">
      <alignment horizontal="center"/>
    </xf>
    <xf numFmtId="2" fontId="21" fillId="2" borderId="40" xfId="0" applyNumberFormat="1" applyFont="1" applyFill="1" applyBorder="1" applyAlignment="1">
      <alignment horizontal="center"/>
    </xf>
    <xf numFmtId="2" fontId="21" fillId="2" borderId="43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2" fontId="21" fillId="2" borderId="35" xfId="0" quotePrefix="1" applyNumberFormat="1" applyFont="1" applyFill="1" applyBorder="1" applyAlignment="1">
      <alignment horizontal="center"/>
    </xf>
    <xf numFmtId="2" fontId="21" fillId="2" borderId="36" xfId="0" applyNumberFormat="1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21" fillId="2" borderId="21" xfId="0" quotePrefix="1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49" fontId="36" fillId="0" borderId="34" xfId="0" applyNumberFormat="1" applyFont="1" applyBorder="1" applyAlignment="1">
      <alignment horizontal="center"/>
    </xf>
    <xf numFmtId="49" fontId="36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33" fillId="2" borderId="23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0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8" fillId="2" borderId="38" xfId="0" applyNumberFormat="1" applyFont="1" applyFill="1" applyBorder="1" applyAlignment="1">
      <alignment horizontal="center"/>
    </xf>
    <xf numFmtId="165" fontId="21" fillId="2" borderId="35" xfId="0" applyNumberFormat="1" applyFont="1" applyFill="1" applyBorder="1" applyAlignment="1">
      <alignment horizontal="center"/>
    </xf>
    <xf numFmtId="166" fontId="21" fillId="2" borderId="39" xfId="0" applyNumberFormat="1" applyFont="1" applyFill="1" applyBorder="1" applyAlignment="1">
      <alignment horizontal="center"/>
    </xf>
    <xf numFmtId="166" fontId="21" fillId="0" borderId="39" xfId="0" applyNumberFormat="1" applyFont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165" fontId="21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2" fontId="21" fillId="2" borderId="50" xfId="0" applyNumberFormat="1" applyFont="1" applyFill="1" applyBorder="1" applyAlignment="1">
      <alignment horizontal="center"/>
    </xf>
    <xf numFmtId="2" fontId="21" fillId="2" borderId="39" xfId="0" applyNumberFormat="1" applyFont="1" applyFill="1" applyBorder="1" applyAlignment="1">
      <alignment horizontal="center"/>
    </xf>
    <xf numFmtId="49" fontId="3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/>
    </xf>
    <xf numFmtId="0" fontId="33" fillId="2" borderId="2" xfId="0" applyFont="1" applyFill="1" applyBorder="1" applyAlignment="1"/>
    <xf numFmtId="0" fontId="51" fillId="0" borderId="14" xfId="0" applyFont="1" applyBorder="1" applyAlignment="1">
      <alignment horizontal="center"/>
    </xf>
    <xf numFmtId="164" fontId="51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104775</xdr:rowOff>
    </xdr:from>
    <xdr:to>
      <xdr:col>8</xdr:col>
      <xdr:colOff>1609725</xdr:colOff>
      <xdr:row>4</xdr:row>
      <xdr:rowOff>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848850" y="104775"/>
          <a:ext cx="13906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0</xdr:row>
      <xdr:rowOff>133350</xdr:rowOff>
    </xdr:from>
    <xdr:to>
      <xdr:col>8</xdr:col>
      <xdr:colOff>1647826</xdr:colOff>
      <xdr:row>4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15551" y="133350"/>
          <a:ext cx="13525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85725</xdr:rowOff>
    </xdr:from>
    <xdr:to>
      <xdr:col>9</xdr:col>
      <xdr:colOff>1</xdr:colOff>
      <xdr:row>3</xdr:row>
      <xdr:rowOff>180975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34601" y="85725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198772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161925</xdr:rowOff>
    </xdr:from>
    <xdr:to>
      <xdr:col>8</xdr:col>
      <xdr:colOff>1495424</xdr:colOff>
      <xdr:row>3</xdr:row>
      <xdr:rowOff>161925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01275" y="161925"/>
          <a:ext cx="1362074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85724</xdr:rowOff>
    </xdr:from>
    <xdr:to>
      <xdr:col>8</xdr:col>
      <xdr:colOff>1428750</xdr:colOff>
      <xdr:row>4</xdr:row>
      <xdr:rowOff>82985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82175" y="85724"/>
          <a:ext cx="1314450" cy="1197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1476375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06075" y="85725"/>
          <a:ext cx="1476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1495425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506200" y="85725"/>
          <a:ext cx="14954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171451</xdr:colOff>
      <xdr:row>0</xdr:row>
      <xdr:rowOff>171450</xdr:rowOff>
    </xdr:from>
    <xdr:to>
      <xdr:col>8</xdr:col>
      <xdr:colOff>1358591</xdr:colOff>
      <xdr:row>3</xdr:row>
      <xdr:rowOff>190500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20326" y="171450"/>
          <a:ext cx="118714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1552575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1609726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67851" y="57150"/>
          <a:ext cx="15049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85726</xdr:rowOff>
    </xdr:from>
    <xdr:to>
      <xdr:col>8</xdr:col>
      <xdr:colOff>1333500</xdr:colOff>
      <xdr:row>2</xdr:row>
      <xdr:rowOff>171451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15575" y="85726"/>
          <a:ext cx="10001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114300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1533525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15600" y="85725"/>
          <a:ext cx="15335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1343025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325225" y="85725"/>
          <a:ext cx="13430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76201</xdr:rowOff>
    </xdr:from>
    <xdr:to>
      <xdr:col>8</xdr:col>
      <xdr:colOff>1581150</xdr:colOff>
      <xdr:row>3</xdr:row>
      <xdr:rowOff>101137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96526" y="76201"/>
          <a:ext cx="1247774" cy="996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3</xdr:row>
      <xdr:rowOff>200025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40164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0</xdr:row>
      <xdr:rowOff>228601</xdr:rowOff>
    </xdr:from>
    <xdr:to>
      <xdr:col>6</xdr:col>
      <xdr:colOff>1323975</xdr:colOff>
      <xdr:row>4</xdr:row>
      <xdr:rowOff>44406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1553825" y="228601"/>
          <a:ext cx="1152525" cy="100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1373332</xdr:colOff>
      <xdr:row>4</xdr:row>
      <xdr:rowOff>142875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333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35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553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607314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221139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155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66675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933450</xdr:colOff>
      <xdr:row>0</xdr:row>
      <xdr:rowOff>95250</xdr:rowOff>
    </xdr:from>
    <xdr:to>
      <xdr:col>8</xdr:col>
      <xdr:colOff>9525</xdr:colOff>
      <xdr:row>4</xdr:row>
      <xdr:rowOff>38100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8620125" y="95250"/>
          <a:ext cx="10572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819149</xdr:colOff>
      <xdr:row>0</xdr:row>
      <xdr:rowOff>85724</xdr:rowOff>
    </xdr:from>
    <xdr:to>
      <xdr:col>7</xdr:col>
      <xdr:colOff>1895474</xdr:colOff>
      <xdr:row>4</xdr:row>
      <xdr:rowOff>5233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91699" y="85724"/>
          <a:ext cx="1076325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workbookViewId="0">
      <selection activeCell="A34" sqref="A34"/>
    </sheetView>
  </sheetViews>
  <sheetFormatPr defaultRowHeight="15" x14ac:dyDescent="0.25"/>
  <cols>
    <col min="1" max="1" width="171.4257812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8" spans="1:20" ht="15.75" x14ac:dyDescent="0.25">
      <c r="A18" s="15" t="s">
        <v>165</v>
      </c>
      <c r="B18" s="16"/>
      <c r="C18" s="16"/>
      <c r="D18" s="16"/>
      <c r="E18" s="16"/>
      <c r="F18" s="16"/>
      <c r="G18" s="16"/>
      <c r="H18" s="16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</row>
    <row r="19" spans="1:20" ht="15.75" x14ac:dyDescent="0.25">
      <c r="A19" s="19" t="s">
        <v>166</v>
      </c>
      <c r="B19" s="19"/>
      <c r="C19" s="19"/>
      <c r="D19" s="19"/>
      <c r="E19" s="19"/>
      <c r="F19" s="19"/>
      <c r="G19" s="19"/>
      <c r="H19" s="19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</row>
    <row r="20" spans="1:20" ht="15.75" x14ac:dyDescent="0.25">
      <c r="A20" s="19" t="s">
        <v>167</v>
      </c>
      <c r="B20" s="19"/>
      <c r="C20" s="19"/>
      <c r="D20" s="19"/>
      <c r="E20" s="19"/>
      <c r="F20" s="19"/>
      <c r="G20" s="19"/>
      <c r="H20" s="19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</row>
    <row r="21" spans="1:20" ht="15.75" x14ac:dyDescent="0.25">
      <c r="A21" s="19" t="s">
        <v>168</v>
      </c>
      <c r="B21" s="19"/>
      <c r="C21" s="19"/>
      <c r="D21" s="19"/>
      <c r="E21" s="19"/>
      <c r="F21" s="19"/>
      <c r="G21" s="19"/>
      <c r="H21" s="19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</row>
    <row r="22" spans="1:20" ht="15.75" x14ac:dyDescent="0.25">
      <c r="A22" s="19" t="s">
        <v>169</v>
      </c>
      <c r="B22" s="19"/>
      <c r="C22" s="19"/>
      <c r="D22" s="19"/>
      <c r="E22" s="19"/>
      <c r="F22" s="19"/>
      <c r="G22" s="19"/>
      <c r="H22" s="19"/>
      <c r="I22" s="17"/>
      <c r="J22" s="17"/>
      <c r="K22" s="17"/>
      <c r="L22" s="17"/>
      <c r="M22" s="17"/>
      <c r="N22" s="17"/>
      <c r="O22" s="17"/>
      <c r="P22" s="17"/>
      <c r="Q22" s="18"/>
      <c r="R22" s="18"/>
      <c r="S22" s="18"/>
      <c r="T22" s="18"/>
    </row>
    <row r="23" spans="1:20" ht="15.75" x14ac:dyDescent="0.25">
      <c r="A23" s="20" t="s">
        <v>170</v>
      </c>
      <c r="B23" s="20"/>
      <c r="C23" s="20"/>
      <c r="D23" s="20"/>
      <c r="E23" s="20"/>
      <c r="F23" s="20"/>
      <c r="G23" s="20"/>
      <c r="H23" s="20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</row>
    <row r="24" spans="1:20" ht="15.75" x14ac:dyDescent="0.25">
      <c r="A24" s="19" t="s">
        <v>171</v>
      </c>
      <c r="B24" s="19"/>
      <c r="C24" s="19"/>
      <c r="D24" s="19"/>
      <c r="E24" s="19"/>
      <c r="F24" s="19"/>
      <c r="G24" s="19"/>
      <c r="H24" s="19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</row>
    <row r="25" spans="1:20" ht="15.75" x14ac:dyDescent="0.25">
      <c r="A25" s="21" t="s">
        <v>172</v>
      </c>
      <c r="B25" s="21"/>
      <c r="C25" s="21"/>
      <c r="D25" s="21"/>
      <c r="E25" s="21"/>
      <c r="F25" s="21"/>
      <c r="G25" s="21"/>
      <c r="H25" s="21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</row>
    <row r="26" spans="1:20" ht="17.25" customHeight="1" x14ac:dyDescent="0.25">
      <c r="A26" s="22" t="s">
        <v>173</v>
      </c>
      <c r="B26" s="23"/>
      <c r="C26" s="23"/>
      <c r="D26" s="23"/>
      <c r="E26" s="23"/>
      <c r="F26" s="23"/>
      <c r="G26" s="23"/>
      <c r="H26" s="23"/>
      <c r="I26" s="17"/>
      <c r="J26" s="17"/>
      <c r="K26" s="17"/>
      <c r="L26" s="17"/>
      <c r="M26" s="17"/>
      <c r="N26" s="17"/>
      <c r="O26" s="17"/>
      <c r="P26" s="17"/>
      <c r="Q26" s="18"/>
      <c r="R26" s="18"/>
      <c r="S26" s="18"/>
      <c r="T26" s="18"/>
    </row>
    <row r="27" spans="1:20" ht="15.75" x14ac:dyDescent="0.25">
      <c r="A27" s="24" t="s">
        <v>174</v>
      </c>
      <c r="B27" s="23"/>
      <c r="C27" s="23"/>
      <c r="D27" s="23"/>
      <c r="E27" s="23"/>
      <c r="F27" s="23"/>
      <c r="G27" s="23"/>
      <c r="H27" s="23"/>
      <c r="I27" s="17"/>
      <c r="J27" s="17"/>
      <c r="K27" s="17"/>
      <c r="L27" s="17"/>
      <c r="M27" s="17"/>
      <c r="N27" s="17"/>
      <c r="O27" s="17"/>
      <c r="P27" s="17"/>
      <c r="Q27" s="18"/>
      <c r="R27" s="18"/>
      <c r="S27" s="18"/>
      <c r="T27" s="18"/>
    </row>
    <row r="28" spans="1:20" ht="15.75" x14ac:dyDescent="0.25">
      <c r="A28" s="21" t="s">
        <v>175</v>
      </c>
      <c r="B28" s="21"/>
      <c r="C28" s="21"/>
      <c r="D28" s="21"/>
      <c r="E28" s="21"/>
      <c r="F28" s="21"/>
      <c r="G28" s="21"/>
      <c r="H28" s="21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8"/>
      <c r="T28" s="18"/>
    </row>
    <row r="29" spans="1:20" ht="15.75" x14ac:dyDescent="0.25">
      <c r="A29" s="21" t="s">
        <v>176</v>
      </c>
      <c r="B29" s="21"/>
      <c r="C29" s="21"/>
      <c r="D29" s="21"/>
      <c r="E29" s="21"/>
      <c r="F29" s="21"/>
      <c r="G29" s="21"/>
      <c r="H29" s="21"/>
      <c r="I29" s="17"/>
      <c r="J29" s="17"/>
      <c r="K29" s="17"/>
      <c r="L29" s="17"/>
      <c r="M29" s="17"/>
      <c r="N29" s="17"/>
      <c r="O29" s="17"/>
      <c r="P29" s="17"/>
      <c r="Q29" s="18"/>
      <c r="R29" s="18"/>
      <c r="S29" s="18"/>
      <c r="T29" s="18"/>
    </row>
    <row r="30" spans="1:20" ht="15.75" x14ac:dyDescent="0.25">
      <c r="A30" s="21" t="s">
        <v>177</v>
      </c>
      <c r="B30" s="21"/>
      <c r="C30" s="21"/>
      <c r="D30" s="21"/>
      <c r="E30" s="21"/>
      <c r="F30" s="21"/>
      <c r="G30" s="21"/>
      <c r="H30" s="21"/>
      <c r="I30" s="17"/>
      <c r="J30" s="17"/>
      <c r="K30" s="17"/>
      <c r="L30" s="17"/>
      <c r="M30" s="17"/>
      <c r="N30" s="17"/>
      <c r="O30" s="17"/>
      <c r="P30" s="17"/>
    </row>
    <row r="31" spans="1:20" ht="15.75" x14ac:dyDescent="0.25">
      <c r="A31" s="21"/>
      <c r="B31" s="21"/>
      <c r="C31" s="21"/>
      <c r="D31" s="21"/>
      <c r="E31" s="21"/>
      <c r="F31" s="21"/>
      <c r="G31" s="21"/>
      <c r="H31" s="21"/>
      <c r="I31" s="17"/>
      <c r="J31" s="17"/>
      <c r="K31" s="17"/>
      <c r="L31" s="17"/>
      <c r="M31" s="17"/>
      <c r="N31" s="17"/>
      <c r="O31" s="17"/>
      <c r="P31" s="17"/>
    </row>
    <row r="32" spans="1:20" ht="15.75" x14ac:dyDescent="0.25">
      <c r="A32" s="21"/>
      <c r="B32" s="21"/>
      <c r="C32" s="21"/>
      <c r="D32" s="21"/>
      <c r="E32" s="21"/>
      <c r="F32" s="21"/>
      <c r="G32" s="21"/>
      <c r="H32" s="21"/>
      <c r="I32" s="17"/>
      <c r="J32" s="17"/>
      <c r="K32" s="17"/>
      <c r="L32" s="17"/>
      <c r="M32" s="17"/>
      <c r="N32" s="17"/>
      <c r="O32" s="17"/>
      <c r="P32" s="17"/>
    </row>
    <row r="33" spans="1:16" ht="15.75" x14ac:dyDescent="0.25">
      <c r="A33" s="25" t="s">
        <v>159</v>
      </c>
      <c r="B33" s="26"/>
      <c r="C33" s="27"/>
      <c r="D33" s="26"/>
      <c r="E33" s="26"/>
      <c r="F33" s="26"/>
      <c r="G33" s="26"/>
      <c r="H33" s="26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28" t="s">
        <v>178</v>
      </c>
      <c r="B34" s="29"/>
      <c r="C34" s="30"/>
      <c r="D34" s="29"/>
      <c r="E34" s="26"/>
      <c r="F34" s="26"/>
      <c r="G34" s="26"/>
      <c r="H34" s="26"/>
      <c r="I34" s="17"/>
      <c r="J34" s="17"/>
      <c r="K34" s="17"/>
      <c r="L34" s="17"/>
      <c r="M34" s="17"/>
      <c r="N34" s="17"/>
      <c r="O34" s="17"/>
      <c r="P3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2"/>
  <sheetViews>
    <sheetView topLeftCell="A49" workbookViewId="0">
      <selection activeCell="D60" sqref="D60"/>
    </sheetView>
  </sheetViews>
  <sheetFormatPr defaultRowHeight="15" x14ac:dyDescent="0.2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4.140625" style="2" bestFit="1" customWidth="1"/>
    <col min="7" max="7" width="17.5703125" style="2" customWidth="1"/>
    <col min="8" max="8" width="14.42578125" style="2" bestFit="1" customWidth="1"/>
    <col min="9" max="9" width="26.7109375" style="2" customWidth="1"/>
  </cols>
  <sheetData>
    <row r="1" spans="1:16" ht="57.7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53" t="s">
        <v>243</v>
      </c>
      <c r="C3" s="453"/>
      <c r="D3" s="453"/>
      <c r="E3" s="453"/>
      <c r="F3" s="453"/>
      <c r="G3" s="453"/>
      <c r="H3" s="453"/>
      <c r="I3" s="450"/>
    </row>
    <row r="4" spans="1:16" ht="16.5" thickBot="1" x14ac:dyDescent="0.3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>
      <c r="A5" s="454" t="s">
        <v>4</v>
      </c>
      <c r="B5" s="455"/>
      <c r="C5" s="455"/>
      <c r="D5" s="455"/>
      <c r="E5" s="455"/>
      <c r="F5" s="455"/>
      <c r="G5" s="455"/>
      <c r="H5" s="455"/>
      <c r="I5" s="3" t="s">
        <v>5</v>
      </c>
    </row>
    <row r="6" spans="1:16" ht="15.75" thickBot="1" x14ac:dyDescent="0.3">
      <c r="A6" s="456"/>
      <c r="B6" s="457"/>
      <c r="C6" s="457"/>
      <c r="D6" s="457"/>
      <c r="E6" s="457"/>
      <c r="F6" s="457"/>
      <c r="G6" s="457"/>
      <c r="H6" s="457"/>
      <c r="I6" s="4">
        <v>42628</v>
      </c>
    </row>
    <row r="7" spans="1:16" ht="21" thickBot="1" x14ac:dyDescent="0.35">
      <c r="A7" s="458" t="s">
        <v>6</v>
      </c>
      <c r="B7" s="459"/>
      <c r="C7" s="459"/>
      <c r="D7" s="459"/>
      <c r="E7" s="459"/>
      <c r="F7" s="459"/>
      <c r="G7" s="459"/>
      <c r="H7" s="459"/>
      <c r="I7" s="460"/>
    </row>
    <row r="8" spans="1:16" s="7" customFormat="1" x14ac:dyDescent="0.25">
      <c r="A8" s="461" t="s">
        <v>7</v>
      </c>
      <c r="B8" s="46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6" t="s">
        <v>14</v>
      </c>
    </row>
    <row r="9" spans="1:16" s="94" customFormat="1" ht="15.75" x14ac:dyDescent="0.25">
      <c r="A9" s="90" t="s">
        <v>15</v>
      </c>
      <c r="B9" s="91" t="s">
        <v>16</v>
      </c>
      <c r="C9" s="92" t="s">
        <v>17</v>
      </c>
      <c r="D9" s="78">
        <v>77013</v>
      </c>
      <c r="E9" s="78">
        <v>1100</v>
      </c>
      <c r="F9" s="78">
        <f t="shared" ref="F9:F19" si="0">(D9-E9)*0.125</f>
        <v>9489.125</v>
      </c>
      <c r="G9" s="78">
        <v>1646.73</v>
      </c>
      <c r="H9" s="78">
        <f t="shared" ref="H9:H35" si="1">(D9-E9+F9+G9)*0.005</f>
        <v>435.24427500000002</v>
      </c>
      <c r="I9" s="93">
        <f t="shared" ref="I9:I12" si="2">D9-E9+F9+H9+G9</f>
        <v>87484.099275</v>
      </c>
    </row>
    <row r="10" spans="1:16" s="94" customFormat="1" ht="15.75" x14ac:dyDescent="0.25">
      <c r="A10" s="90" t="s">
        <v>15</v>
      </c>
      <c r="B10" s="91" t="s">
        <v>24</v>
      </c>
      <c r="C10" s="92" t="s">
        <v>25</v>
      </c>
      <c r="D10" s="78">
        <v>77013</v>
      </c>
      <c r="E10" s="78">
        <v>1100</v>
      </c>
      <c r="F10" s="78">
        <f t="shared" ref="F10:F12" si="3">(D10-E10)*0.125</f>
        <v>9489.125</v>
      </c>
      <c r="G10" s="78">
        <v>1646.73</v>
      </c>
      <c r="H10" s="78">
        <f>(D10-E10+F10+G10)*0.005</f>
        <v>435.24427500000002</v>
      </c>
      <c r="I10" s="93">
        <f t="shared" si="2"/>
        <v>87484.099275</v>
      </c>
      <c r="M10" s="95"/>
      <c r="N10" s="96"/>
      <c r="O10" s="96"/>
      <c r="P10" s="96"/>
    </row>
    <row r="11" spans="1:16" s="94" customFormat="1" ht="15.75" x14ac:dyDescent="0.25">
      <c r="A11" s="90" t="s">
        <v>15</v>
      </c>
      <c r="B11" s="91" t="s">
        <v>20</v>
      </c>
      <c r="C11" s="92" t="s">
        <v>21</v>
      </c>
      <c r="D11" s="78">
        <v>77517</v>
      </c>
      <c r="E11" s="78">
        <v>1100</v>
      </c>
      <c r="F11" s="78">
        <f t="shared" si="3"/>
        <v>9552.125</v>
      </c>
      <c r="G11" s="78">
        <v>1646.73</v>
      </c>
      <c r="H11" s="78">
        <f t="shared" ref="H11:H12" si="4">(D11-E11+F11+G11)*0.005</f>
        <v>438.079275</v>
      </c>
      <c r="I11" s="93">
        <f t="shared" si="2"/>
        <v>88053.934274999992</v>
      </c>
      <c r="M11" s="95"/>
      <c r="N11" s="96"/>
      <c r="O11" s="96"/>
      <c r="P11" s="96"/>
    </row>
    <row r="12" spans="1:16" s="94" customFormat="1" ht="15.75" x14ac:dyDescent="0.25">
      <c r="A12" s="90" t="s">
        <v>15</v>
      </c>
      <c r="B12" s="91" t="s">
        <v>22</v>
      </c>
      <c r="C12" s="92" t="s">
        <v>23</v>
      </c>
      <c r="D12" s="78">
        <v>77664</v>
      </c>
      <c r="E12" s="78">
        <v>1100</v>
      </c>
      <c r="F12" s="78">
        <f t="shared" si="3"/>
        <v>9570.5</v>
      </c>
      <c r="G12" s="78">
        <v>1646.73</v>
      </c>
      <c r="H12" s="78">
        <f t="shared" si="4"/>
        <v>438.90614999999997</v>
      </c>
      <c r="I12" s="93">
        <f t="shared" si="2"/>
        <v>88220.136149999991</v>
      </c>
      <c r="M12" s="95"/>
      <c r="N12" s="96"/>
      <c r="O12" s="96"/>
      <c r="P12" s="96"/>
    </row>
    <row r="13" spans="1:16" s="94" customFormat="1" ht="15.75" x14ac:dyDescent="0.25">
      <c r="A13" s="90" t="s">
        <v>15</v>
      </c>
      <c r="B13" s="91" t="s">
        <v>18</v>
      </c>
      <c r="C13" s="92" t="s">
        <v>19</v>
      </c>
      <c r="D13" s="78">
        <v>77809</v>
      </c>
      <c r="E13" s="78">
        <v>1100</v>
      </c>
      <c r="F13" s="78">
        <f t="shared" si="0"/>
        <v>9588.625</v>
      </c>
      <c r="G13" s="78">
        <v>1646.73</v>
      </c>
      <c r="H13" s="78">
        <f t="shared" si="1"/>
        <v>439.72177499999998</v>
      </c>
      <c r="I13" s="93">
        <f t="shared" ref="I13:I19" si="5">D13-E13+F13+H13+G13</f>
        <v>88384.076774999994</v>
      </c>
    </row>
    <row r="14" spans="1:16" s="94" customFormat="1" ht="15.75" x14ac:dyDescent="0.25">
      <c r="A14" s="90" t="s">
        <v>15</v>
      </c>
      <c r="B14" s="91" t="s">
        <v>262</v>
      </c>
      <c r="C14" s="92" t="s">
        <v>263</v>
      </c>
      <c r="D14" s="78">
        <v>81119</v>
      </c>
      <c r="E14" s="78">
        <v>1100</v>
      </c>
      <c r="F14" s="78">
        <f t="shared" si="0"/>
        <v>10002.375</v>
      </c>
      <c r="G14" s="78">
        <v>1646.73</v>
      </c>
      <c r="H14" s="78">
        <f t="shared" si="1"/>
        <v>458.34052500000001</v>
      </c>
      <c r="I14" s="93">
        <f t="shared" si="5"/>
        <v>92126.445525000003</v>
      </c>
    </row>
    <row r="15" spans="1:16" s="97" customFormat="1" x14ac:dyDescent="0.2">
      <c r="A15" s="90" t="s">
        <v>26</v>
      </c>
      <c r="B15" s="91" t="s">
        <v>27</v>
      </c>
      <c r="C15" s="92" t="s">
        <v>23</v>
      </c>
      <c r="D15" s="78">
        <v>79998</v>
      </c>
      <c r="E15" s="78">
        <v>1100</v>
      </c>
      <c r="F15" s="78">
        <f t="shared" ref="F15" si="6">(D15-E15)*0.125</f>
        <v>9862.25</v>
      </c>
      <c r="G15" s="78">
        <v>1646.73</v>
      </c>
      <c r="H15" s="78">
        <f t="shared" ref="H15" si="7">(D15-E15+F15+G15)*0.005</f>
        <v>452.03489999999999</v>
      </c>
      <c r="I15" s="93">
        <f t="shared" ref="I15" si="8">D15-E15+F15+H15+G15</f>
        <v>90859.014899999995</v>
      </c>
      <c r="M15" s="98"/>
      <c r="N15" s="99"/>
      <c r="O15" s="99"/>
      <c r="P15" s="99"/>
    </row>
    <row r="16" spans="1:16" s="94" customFormat="1" ht="15.75" x14ac:dyDescent="0.25">
      <c r="A16" s="90" t="s">
        <v>32</v>
      </c>
      <c r="B16" s="91" t="s">
        <v>33</v>
      </c>
      <c r="C16" s="92" t="s">
        <v>34</v>
      </c>
      <c r="D16" s="78">
        <v>82044</v>
      </c>
      <c r="E16" s="78">
        <v>1100</v>
      </c>
      <c r="F16" s="78">
        <f t="shared" si="0"/>
        <v>10118</v>
      </c>
      <c r="G16" s="78">
        <v>1646.73</v>
      </c>
      <c r="H16" s="78">
        <f t="shared" ref="H16:H18" si="9">(D16-E16+F16+G16)*0.005</f>
        <v>463.54365000000001</v>
      </c>
      <c r="I16" s="93">
        <f>D16-E16+F16+H16+G16</f>
        <v>93172.273650000003</v>
      </c>
      <c r="M16" s="96"/>
      <c r="N16" s="96"/>
      <c r="O16" s="96"/>
      <c r="P16" s="96"/>
    </row>
    <row r="17" spans="1:16" s="94" customFormat="1" ht="15.75" x14ac:dyDescent="0.25">
      <c r="A17" s="90" t="s">
        <v>35</v>
      </c>
      <c r="B17" s="91" t="s">
        <v>36</v>
      </c>
      <c r="C17" s="92" t="s">
        <v>37</v>
      </c>
      <c r="D17" s="78">
        <v>82044</v>
      </c>
      <c r="E17" s="78">
        <v>1100</v>
      </c>
      <c r="F17" s="78">
        <f t="shared" si="0"/>
        <v>10118</v>
      </c>
      <c r="G17" s="78">
        <v>1646.73</v>
      </c>
      <c r="H17" s="78">
        <f t="shared" si="9"/>
        <v>463.54365000000001</v>
      </c>
      <c r="I17" s="93">
        <f>D17-E17+F17+H17+G17</f>
        <v>93172.273650000003</v>
      </c>
      <c r="M17" s="96"/>
      <c r="N17" s="96"/>
      <c r="O17" s="96"/>
      <c r="P17" s="96"/>
    </row>
    <row r="18" spans="1:16" s="94" customFormat="1" ht="15.75" x14ac:dyDescent="0.25">
      <c r="A18" s="90" t="s">
        <v>35</v>
      </c>
      <c r="B18" s="91" t="s">
        <v>38</v>
      </c>
      <c r="C18" s="92" t="s">
        <v>39</v>
      </c>
      <c r="D18" s="78">
        <v>82044</v>
      </c>
      <c r="E18" s="78">
        <v>1100</v>
      </c>
      <c r="F18" s="78">
        <f t="shared" si="0"/>
        <v>10118</v>
      </c>
      <c r="G18" s="78">
        <v>1646.73</v>
      </c>
      <c r="H18" s="78">
        <f t="shared" si="9"/>
        <v>463.54365000000001</v>
      </c>
      <c r="I18" s="93">
        <f>D18-E18+F18+H18+G18</f>
        <v>93172.273650000003</v>
      </c>
      <c r="M18" s="96"/>
      <c r="N18" s="96"/>
      <c r="O18" s="96"/>
      <c r="P18" s="96"/>
    </row>
    <row r="19" spans="1:16" s="94" customFormat="1" ht="15.75" x14ac:dyDescent="0.25">
      <c r="A19" s="90" t="s">
        <v>28</v>
      </c>
      <c r="B19" s="91" t="s">
        <v>29</v>
      </c>
      <c r="C19" s="92" t="s">
        <v>19</v>
      </c>
      <c r="D19" s="78">
        <v>80990</v>
      </c>
      <c r="E19" s="78">
        <v>1100</v>
      </c>
      <c r="F19" s="78">
        <f t="shared" si="0"/>
        <v>9986.25</v>
      </c>
      <c r="G19" s="78">
        <v>1646.73</v>
      </c>
      <c r="H19" s="78">
        <f t="shared" si="1"/>
        <v>457.61489999999998</v>
      </c>
      <c r="I19" s="93">
        <f t="shared" si="5"/>
        <v>91980.594899999996</v>
      </c>
      <c r="M19" s="96"/>
      <c r="N19" s="96"/>
      <c r="O19" s="96"/>
      <c r="P19" s="96"/>
    </row>
    <row r="20" spans="1:16" s="94" customFormat="1" ht="15.75" x14ac:dyDescent="0.25">
      <c r="A20" s="100" t="s">
        <v>30</v>
      </c>
      <c r="B20" s="101" t="s">
        <v>31</v>
      </c>
      <c r="C20" s="102" t="s">
        <v>23</v>
      </c>
      <c r="D20" s="78"/>
      <c r="E20" s="78"/>
      <c r="F20" s="78"/>
      <c r="G20" s="78"/>
      <c r="H20" s="78"/>
      <c r="I20" s="93"/>
      <c r="M20" s="96"/>
      <c r="N20" s="96"/>
      <c r="O20" s="96"/>
      <c r="P20" s="96"/>
    </row>
    <row r="21" spans="1:16" s="94" customFormat="1" ht="15.75" x14ac:dyDescent="0.25">
      <c r="A21" s="103" t="s">
        <v>59</v>
      </c>
      <c r="B21" s="91" t="s">
        <v>60</v>
      </c>
      <c r="C21" s="92" t="s">
        <v>19</v>
      </c>
      <c r="D21" s="78">
        <v>86217</v>
      </c>
      <c r="E21" s="78">
        <v>1100</v>
      </c>
      <c r="F21" s="78">
        <f t="shared" ref="F21" si="10">(D21-E21)*0.125</f>
        <v>10639.625</v>
      </c>
      <c r="G21" s="78">
        <v>1646.73</v>
      </c>
      <c r="H21" s="78">
        <f t="shared" ref="H21" si="11">(D21-E21+F21+G21)*0.005</f>
        <v>487.016775</v>
      </c>
      <c r="I21" s="93">
        <f t="shared" ref="I21" si="12">D21-E21+F21+H21+G21</f>
        <v>97890.371774999992</v>
      </c>
      <c r="J21" s="104"/>
      <c r="M21" s="95"/>
      <c r="N21" s="96"/>
      <c r="O21" s="96"/>
      <c r="P21" s="96"/>
    </row>
    <row r="22" spans="1:16" s="94" customFormat="1" ht="15.75" x14ac:dyDescent="0.25">
      <c r="A22" s="103" t="s">
        <v>40</v>
      </c>
      <c r="B22" s="91" t="s">
        <v>41</v>
      </c>
      <c r="C22" s="92" t="s">
        <v>23</v>
      </c>
      <c r="D22" s="78">
        <v>82385</v>
      </c>
      <c r="E22" s="78">
        <v>1100</v>
      </c>
      <c r="F22" s="78">
        <f t="shared" ref="F22:F28" si="13">(D22-E22)*0.125</f>
        <v>10160.625</v>
      </c>
      <c r="G22" s="78">
        <v>1646.73</v>
      </c>
      <c r="H22" s="78">
        <f t="shared" si="1"/>
        <v>465.46177499999999</v>
      </c>
      <c r="I22" s="93">
        <f t="shared" ref="I22:I33" si="14">D22-E22+F22+H22+G22</f>
        <v>93557.816774999999</v>
      </c>
      <c r="M22" s="95"/>
      <c r="N22" s="96"/>
      <c r="O22" s="96"/>
      <c r="P22" s="96"/>
    </row>
    <row r="23" spans="1:16" s="94" customFormat="1" ht="15.75" x14ac:dyDescent="0.25">
      <c r="A23" s="103" t="s">
        <v>40</v>
      </c>
      <c r="B23" s="91" t="s">
        <v>42</v>
      </c>
      <c r="C23" s="92" t="s">
        <v>43</v>
      </c>
      <c r="D23" s="78">
        <v>86912</v>
      </c>
      <c r="E23" s="78">
        <v>1100</v>
      </c>
      <c r="F23" s="78">
        <f t="shared" si="13"/>
        <v>10726.5</v>
      </c>
      <c r="G23" s="78">
        <v>1646.73</v>
      </c>
      <c r="H23" s="78">
        <f t="shared" si="1"/>
        <v>490.92615000000001</v>
      </c>
      <c r="I23" s="93">
        <f t="shared" si="14"/>
        <v>98676.156149999995</v>
      </c>
      <c r="M23" s="95"/>
      <c r="N23" s="96"/>
      <c r="O23" s="96"/>
      <c r="P23" s="96"/>
    </row>
    <row r="24" spans="1:16" s="94" customFormat="1" ht="15.75" x14ac:dyDescent="0.2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93"/>
      <c r="M24" s="95"/>
      <c r="N24" s="96"/>
      <c r="O24" s="96"/>
      <c r="P24" s="96"/>
    </row>
    <row r="25" spans="1:16" s="94" customFormat="1" ht="15.75" x14ac:dyDescent="0.25">
      <c r="A25" s="103" t="s">
        <v>40</v>
      </c>
      <c r="B25" s="91" t="s">
        <v>44</v>
      </c>
      <c r="C25" s="92" t="s">
        <v>45</v>
      </c>
      <c r="D25" s="78">
        <v>82551</v>
      </c>
      <c r="E25" s="78">
        <v>1100</v>
      </c>
      <c r="F25" s="78">
        <f t="shared" si="13"/>
        <v>10181.375</v>
      </c>
      <c r="G25" s="78">
        <v>1646.73</v>
      </c>
      <c r="H25" s="78">
        <f t="shared" si="1"/>
        <v>466.39552499999996</v>
      </c>
      <c r="I25" s="93">
        <f t="shared" si="14"/>
        <v>93745.500524999996</v>
      </c>
      <c r="M25" s="95"/>
      <c r="N25" s="96"/>
      <c r="O25" s="96"/>
      <c r="P25" s="96"/>
    </row>
    <row r="26" spans="1:16" s="94" customFormat="1" ht="15.75" x14ac:dyDescent="0.25">
      <c r="A26" s="103" t="s">
        <v>40</v>
      </c>
      <c r="B26" s="91" t="s">
        <v>46</v>
      </c>
      <c r="C26" s="92" t="s">
        <v>45</v>
      </c>
      <c r="D26" s="78">
        <v>82930</v>
      </c>
      <c r="E26" s="78">
        <v>1100</v>
      </c>
      <c r="F26" s="78">
        <f t="shared" si="13"/>
        <v>10228.75</v>
      </c>
      <c r="G26" s="78">
        <v>1646.73</v>
      </c>
      <c r="H26" s="78">
        <f t="shared" si="1"/>
        <v>468.5274</v>
      </c>
      <c r="I26" s="93">
        <f t="shared" si="14"/>
        <v>94174.007400000002</v>
      </c>
      <c r="M26" s="95"/>
      <c r="N26" s="96"/>
      <c r="O26" s="96"/>
      <c r="P26" s="96"/>
    </row>
    <row r="27" spans="1:16" s="94" customFormat="1" ht="15.75" x14ac:dyDescent="0.25">
      <c r="A27" s="103" t="s">
        <v>40</v>
      </c>
      <c r="B27" s="91" t="s">
        <v>47</v>
      </c>
      <c r="C27" s="92" t="s">
        <v>232</v>
      </c>
      <c r="D27" s="78">
        <v>84176</v>
      </c>
      <c r="E27" s="78">
        <v>1100</v>
      </c>
      <c r="F27" s="78">
        <f t="shared" si="13"/>
        <v>10384.5</v>
      </c>
      <c r="G27" s="78">
        <v>1646.73</v>
      </c>
      <c r="H27" s="78">
        <f t="shared" si="1"/>
        <v>475.53614999999996</v>
      </c>
      <c r="I27" s="93">
        <f t="shared" si="14"/>
        <v>95582.766149999996</v>
      </c>
      <c r="M27" s="95"/>
      <c r="N27" s="96"/>
      <c r="O27" s="96"/>
      <c r="P27" s="96"/>
    </row>
    <row r="28" spans="1:16" s="94" customFormat="1" ht="15.75" x14ac:dyDescent="0.25">
      <c r="A28" s="103" t="s">
        <v>40</v>
      </c>
      <c r="B28" s="91" t="s">
        <v>49</v>
      </c>
      <c r="C28" s="92" t="s">
        <v>232</v>
      </c>
      <c r="D28" s="78">
        <v>82863</v>
      </c>
      <c r="E28" s="78">
        <v>1100</v>
      </c>
      <c r="F28" s="78">
        <f t="shared" si="13"/>
        <v>10220.375</v>
      </c>
      <c r="G28" s="78">
        <v>1646.73</v>
      </c>
      <c r="H28" s="78">
        <f t="shared" si="1"/>
        <v>468.15052500000002</v>
      </c>
      <c r="I28" s="93">
        <f t="shared" si="14"/>
        <v>94098.255525</v>
      </c>
      <c r="M28" s="95"/>
      <c r="N28" s="96"/>
      <c r="O28" s="96"/>
      <c r="P28" s="96"/>
    </row>
    <row r="29" spans="1:16" s="94" customFormat="1" ht="15.75" x14ac:dyDescent="0.25">
      <c r="A29" s="103" t="s">
        <v>40</v>
      </c>
      <c r="B29" s="91" t="s">
        <v>50</v>
      </c>
      <c r="C29" s="92" t="s">
        <v>51</v>
      </c>
      <c r="D29" s="78">
        <v>84422</v>
      </c>
      <c r="E29" s="78">
        <v>1100</v>
      </c>
      <c r="F29" s="78">
        <f t="shared" ref="F29:F35" si="15">(D29-E29)*0.125</f>
        <v>10415.25</v>
      </c>
      <c r="G29" s="78">
        <v>1646.73</v>
      </c>
      <c r="H29" s="78">
        <f t="shared" si="1"/>
        <v>476.91989999999998</v>
      </c>
      <c r="I29" s="93">
        <f t="shared" si="14"/>
        <v>95860.899899999989</v>
      </c>
      <c r="M29" s="95"/>
      <c r="N29" s="96"/>
      <c r="O29" s="96"/>
      <c r="P29" s="96"/>
    </row>
    <row r="30" spans="1:16" s="94" customFormat="1" ht="15.75" x14ac:dyDescent="0.25">
      <c r="A30" s="103" t="s">
        <v>40</v>
      </c>
      <c r="B30" s="91" t="s">
        <v>52</v>
      </c>
      <c r="C30" s="92" t="s">
        <v>53</v>
      </c>
      <c r="D30" s="78">
        <v>83427</v>
      </c>
      <c r="E30" s="78">
        <v>1100</v>
      </c>
      <c r="F30" s="78">
        <f t="shared" si="15"/>
        <v>10290.875</v>
      </c>
      <c r="G30" s="78">
        <v>1646.73</v>
      </c>
      <c r="H30" s="78">
        <f t="shared" si="1"/>
        <v>471.32302499999997</v>
      </c>
      <c r="I30" s="93">
        <f t="shared" si="14"/>
        <v>94735.928025000001</v>
      </c>
      <c r="M30" s="95"/>
      <c r="N30" s="96"/>
      <c r="O30" s="96"/>
      <c r="P30" s="96"/>
    </row>
    <row r="31" spans="1:16" s="94" customFormat="1" ht="15.75" x14ac:dyDescent="0.25">
      <c r="A31" s="103" t="s">
        <v>40</v>
      </c>
      <c r="B31" s="91" t="s">
        <v>54</v>
      </c>
      <c r="C31" s="92" t="s">
        <v>43</v>
      </c>
      <c r="D31" s="78">
        <v>82863</v>
      </c>
      <c r="E31" s="78">
        <v>1100</v>
      </c>
      <c r="F31" s="78">
        <f t="shared" si="15"/>
        <v>10220.375</v>
      </c>
      <c r="G31" s="78">
        <v>1646.73</v>
      </c>
      <c r="H31" s="78">
        <f t="shared" si="1"/>
        <v>468.15052500000002</v>
      </c>
      <c r="I31" s="93">
        <f t="shared" si="14"/>
        <v>94098.255525</v>
      </c>
      <c r="M31" s="95"/>
      <c r="N31" s="96"/>
      <c r="O31" s="96"/>
      <c r="P31" s="96"/>
    </row>
    <row r="32" spans="1:16" s="94" customFormat="1" ht="15.75" x14ac:dyDescent="0.25">
      <c r="A32" s="103" t="s">
        <v>40</v>
      </c>
      <c r="B32" s="91" t="s">
        <v>55</v>
      </c>
      <c r="C32" s="92" t="s">
        <v>56</v>
      </c>
      <c r="D32" s="78">
        <v>83878</v>
      </c>
      <c r="E32" s="78">
        <v>1100</v>
      </c>
      <c r="F32" s="78">
        <f t="shared" si="15"/>
        <v>10347.25</v>
      </c>
      <c r="G32" s="78">
        <v>1646.73</v>
      </c>
      <c r="H32" s="78">
        <f t="shared" si="1"/>
        <v>473.85989999999998</v>
      </c>
      <c r="I32" s="93">
        <f t="shared" si="14"/>
        <v>95245.839899999992</v>
      </c>
      <c r="M32" s="95"/>
      <c r="N32" s="96"/>
      <c r="O32" s="96"/>
      <c r="P32" s="96"/>
    </row>
    <row r="33" spans="1:237" s="94" customFormat="1" ht="15.75" x14ac:dyDescent="0.25">
      <c r="A33" s="103" t="s">
        <v>40</v>
      </c>
      <c r="B33" s="91" t="s">
        <v>57</v>
      </c>
      <c r="C33" s="92" t="s">
        <v>58</v>
      </c>
      <c r="D33" s="78">
        <v>83878</v>
      </c>
      <c r="E33" s="78">
        <v>1100</v>
      </c>
      <c r="F33" s="78">
        <f t="shared" si="15"/>
        <v>10347.25</v>
      </c>
      <c r="G33" s="78">
        <v>1646.73</v>
      </c>
      <c r="H33" s="78">
        <f t="shared" si="1"/>
        <v>473.85989999999998</v>
      </c>
      <c r="I33" s="93">
        <f t="shared" si="14"/>
        <v>95245.839899999992</v>
      </c>
      <c r="M33" s="95"/>
      <c r="N33" s="96"/>
      <c r="O33" s="96"/>
      <c r="P33" s="96"/>
    </row>
    <row r="34" spans="1:237" s="94" customFormat="1" ht="15.75" x14ac:dyDescent="0.25">
      <c r="A34" s="90" t="s">
        <v>63</v>
      </c>
      <c r="B34" s="91" t="s">
        <v>64</v>
      </c>
      <c r="C34" s="92"/>
      <c r="D34" s="78">
        <v>71740</v>
      </c>
      <c r="E34" s="78">
        <v>1100</v>
      </c>
      <c r="F34" s="78">
        <f t="shared" si="15"/>
        <v>8830</v>
      </c>
      <c r="G34" s="78">
        <v>1646.73</v>
      </c>
      <c r="H34" s="78">
        <f t="shared" si="1"/>
        <v>405.58364999999998</v>
      </c>
      <c r="I34" s="93">
        <f>D34-E34+F34+H34+G34</f>
        <v>81522.313649999996</v>
      </c>
      <c r="M34" s="96"/>
      <c r="N34" s="96"/>
      <c r="O34" s="96"/>
      <c r="P34" s="96"/>
    </row>
    <row r="35" spans="1:237" s="94" customFormat="1" ht="15.75" x14ac:dyDescent="0.25">
      <c r="A35" s="90" t="s">
        <v>63</v>
      </c>
      <c r="B35" s="91" t="s">
        <v>65</v>
      </c>
      <c r="C35" s="92"/>
      <c r="D35" s="78">
        <v>71740</v>
      </c>
      <c r="E35" s="78">
        <v>1100</v>
      </c>
      <c r="F35" s="78">
        <f t="shared" si="15"/>
        <v>8830</v>
      </c>
      <c r="G35" s="78">
        <v>1646.73</v>
      </c>
      <c r="H35" s="78">
        <f t="shared" si="1"/>
        <v>405.58364999999998</v>
      </c>
      <c r="I35" s="93">
        <f>D35-E35+F35+H35+G35</f>
        <v>81522.313649999996</v>
      </c>
      <c r="M35" s="96"/>
      <c r="N35" s="96"/>
      <c r="O35" s="96"/>
      <c r="P35" s="96"/>
    </row>
    <row r="36" spans="1:237" s="96" customFormat="1" ht="16.5" thickBot="1" x14ac:dyDescent="0.3">
      <c r="A36" s="105"/>
      <c r="B36" s="106"/>
      <c r="C36" s="107"/>
      <c r="D36" s="108"/>
      <c r="E36" s="108"/>
      <c r="F36" s="108"/>
      <c r="G36" s="78"/>
      <c r="H36" s="108"/>
      <c r="I36" s="109"/>
      <c r="IC36" s="94"/>
    </row>
    <row r="37" spans="1:237" s="94" customFormat="1" ht="17.25" customHeight="1" thickBot="1" x14ac:dyDescent="0.3">
      <c r="A37" s="447" t="s">
        <v>66</v>
      </c>
      <c r="B37" s="448"/>
      <c r="C37" s="448"/>
      <c r="D37" s="448"/>
      <c r="E37" s="448"/>
      <c r="F37" s="448"/>
      <c r="G37" s="448"/>
      <c r="H37" s="448"/>
      <c r="I37" s="449"/>
      <c r="M37" s="96"/>
      <c r="N37" s="96"/>
      <c r="O37" s="96"/>
      <c r="P37" s="96"/>
    </row>
    <row r="38" spans="1:237" s="113" customFormat="1" ht="15.75" x14ac:dyDescent="0.25">
      <c r="A38" s="463" t="s">
        <v>7</v>
      </c>
      <c r="B38" s="464"/>
      <c r="C38" s="110" t="s">
        <v>8</v>
      </c>
      <c r="D38" s="110" t="s">
        <v>9</v>
      </c>
      <c r="E38" s="110" t="s">
        <v>10</v>
      </c>
      <c r="F38" s="111" t="s">
        <v>11</v>
      </c>
      <c r="G38" s="110" t="s">
        <v>12</v>
      </c>
      <c r="H38" s="110" t="s">
        <v>13</v>
      </c>
      <c r="I38" s="112" t="s">
        <v>14</v>
      </c>
      <c r="M38" s="114"/>
      <c r="N38" s="114"/>
      <c r="O38" s="114"/>
      <c r="P38" s="114"/>
    </row>
    <row r="39" spans="1:237" s="116" customFormat="1" x14ac:dyDescent="0.2">
      <c r="A39" s="90" t="s">
        <v>26</v>
      </c>
      <c r="B39" s="91" t="s">
        <v>67</v>
      </c>
      <c r="C39" s="115" t="s">
        <v>68</v>
      </c>
      <c r="D39" s="78">
        <v>87268</v>
      </c>
      <c r="E39" s="78">
        <v>1100</v>
      </c>
      <c r="F39" s="78">
        <f t="shared" ref="F39:F44" si="16">(D39-E39)*0.125</f>
        <v>10771</v>
      </c>
      <c r="G39" s="78">
        <v>1646.73</v>
      </c>
      <c r="H39" s="78">
        <f t="shared" ref="H39:H62" si="17">(D39-E39+F39+G39)*0.005</f>
        <v>492.92865</v>
      </c>
      <c r="I39" s="93">
        <f t="shared" ref="I39:I62" si="18">D39-E39+F39+H39+G39</f>
        <v>99078.658649999998</v>
      </c>
      <c r="M39" s="117"/>
      <c r="N39" s="117"/>
      <c r="O39" s="117"/>
      <c r="P39" s="117"/>
    </row>
    <row r="40" spans="1:237" s="116" customFormat="1" x14ac:dyDescent="0.2">
      <c r="A40" s="90" t="s">
        <v>69</v>
      </c>
      <c r="B40" s="91" t="s">
        <v>70</v>
      </c>
      <c r="C40" s="115" t="s">
        <v>71</v>
      </c>
      <c r="D40" s="78">
        <v>87964</v>
      </c>
      <c r="E40" s="78">
        <v>1100</v>
      </c>
      <c r="F40" s="78">
        <f t="shared" si="16"/>
        <v>10858</v>
      </c>
      <c r="G40" s="78">
        <v>1646.73</v>
      </c>
      <c r="H40" s="78">
        <f>(D40-E40+F40+G40)*0.005</f>
        <v>496.84364999999997</v>
      </c>
      <c r="I40" s="93">
        <f>D40-E40+F40+H40+G40</f>
        <v>99865.573649999991</v>
      </c>
      <c r="M40" s="117"/>
      <c r="N40" s="117"/>
      <c r="O40" s="117"/>
      <c r="P40" s="117"/>
    </row>
    <row r="41" spans="1:237" s="116" customFormat="1" x14ac:dyDescent="0.2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93"/>
      <c r="M41" s="117"/>
      <c r="N41" s="117"/>
      <c r="O41" s="117"/>
      <c r="P41" s="117"/>
    </row>
    <row r="42" spans="1:237" s="97" customFormat="1" x14ac:dyDescent="0.2">
      <c r="A42" s="90" t="s">
        <v>75</v>
      </c>
      <c r="B42" s="91" t="s">
        <v>76</v>
      </c>
      <c r="C42" s="115" t="s">
        <v>77</v>
      </c>
      <c r="D42" s="78">
        <v>87865</v>
      </c>
      <c r="E42" s="78">
        <v>1100</v>
      </c>
      <c r="F42" s="78">
        <f t="shared" si="16"/>
        <v>10845.625</v>
      </c>
      <c r="G42" s="78">
        <v>1646.73</v>
      </c>
      <c r="H42" s="78">
        <f>(D42-E42+F42+G42)*0.005</f>
        <v>496.28677499999998</v>
      </c>
      <c r="I42" s="93">
        <f>D42-E42+F42+H42+G42</f>
        <v>99753.641774999996</v>
      </c>
      <c r="M42" s="99"/>
      <c r="N42" s="99"/>
      <c r="O42" s="99"/>
      <c r="P42" s="99"/>
    </row>
    <row r="43" spans="1:237" s="94" customFormat="1" ht="15.75" x14ac:dyDescent="0.25">
      <c r="A43" s="90" t="s">
        <v>75</v>
      </c>
      <c r="B43" s="91" t="s">
        <v>78</v>
      </c>
      <c r="C43" s="115" t="s">
        <v>43</v>
      </c>
      <c r="D43" s="78">
        <v>87468</v>
      </c>
      <c r="E43" s="78">
        <v>1100</v>
      </c>
      <c r="F43" s="78">
        <f t="shared" si="16"/>
        <v>10796</v>
      </c>
      <c r="G43" s="78">
        <v>1646.73</v>
      </c>
      <c r="H43" s="78">
        <f t="shared" si="17"/>
        <v>494.05365</v>
      </c>
      <c r="I43" s="93">
        <f t="shared" si="18"/>
        <v>99304.783649999998</v>
      </c>
      <c r="M43" s="96"/>
      <c r="N43" s="96"/>
      <c r="O43" s="96"/>
      <c r="P43" s="96"/>
    </row>
    <row r="44" spans="1:237" s="94" customFormat="1" ht="15.75" x14ac:dyDescent="0.25">
      <c r="A44" s="90" t="s">
        <v>79</v>
      </c>
      <c r="B44" s="91" t="s">
        <v>80</v>
      </c>
      <c r="C44" s="115" t="s">
        <v>43</v>
      </c>
      <c r="D44" s="78">
        <v>88960</v>
      </c>
      <c r="E44" s="78">
        <v>1100</v>
      </c>
      <c r="F44" s="78">
        <f t="shared" si="16"/>
        <v>10982.5</v>
      </c>
      <c r="G44" s="78">
        <v>1646.73</v>
      </c>
      <c r="H44" s="78">
        <f>(D44-E44+F44+G44)*0.005</f>
        <v>502.44614999999999</v>
      </c>
      <c r="I44" s="93">
        <f>D44-E44+F44+H44+G44</f>
        <v>100991.67615</v>
      </c>
      <c r="M44" s="96"/>
      <c r="N44" s="96"/>
      <c r="O44" s="96"/>
      <c r="P44" s="96"/>
    </row>
    <row r="45" spans="1:237" s="94" customFormat="1" ht="15.75" x14ac:dyDescent="0.2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93"/>
      <c r="M45" s="96"/>
      <c r="N45" s="96"/>
      <c r="O45" s="96"/>
      <c r="P45" s="96"/>
    </row>
    <row r="46" spans="1:237" s="94" customFormat="1" ht="15.75" x14ac:dyDescent="0.25">
      <c r="A46" s="90" t="s">
        <v>82</v>
      </c>
      <c r="B46" s="91" t="s">
        <v>83</v>
      </c>
      <c r="C46" s="115" t="s">
        <v>84</v>
      </c>
      <c r="D46" s="78">
        <v>90733</v>
      </c>
      <c r="E46" s="78">
        <v>1100</v>
      </c>
      <c r="F46" s="78">
        <f>(D46-E46)*0.125</f>
        <v>11204.125</v>
      </c>
      <c r="G46" s="78">
        <v>1646.73</v>
      </c>
      <c r="H46" s="78">
        <f t="shared" si="17"/>
        <v>512.41927499999997</v>
      </c>
      <c r="I46" s="93">
        <f t="shared" si="18"/>
        <v>102996.27427499999</v>
      </c>
      <c r="M46" s="96"/>
      <c r="N46" s="96"/>
      <c r="O46" s="96"/>
      <c r="P46" s="96"/>
    </row>
    <row r="47" spans="1:237" s="97" customFormat="1" x14ac:dyDescent="0.2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93"/>
      <c r="M47" s="99"/>
      <c r="N47" s="99"/>
      <c r="O47" s="99"/>
      <c r="P47" s="99"/>
    </row>
    <row r="48" spans="1:237" s="94" customFormat="1" ht="15.75" x14ac:dyDescent="0.25">
      <c r="A48" s="90" t="s">
        <v>94</v>
      </c>
      <c r="B48" s="91" t="s">
        <v>95</v>
      </c>
      <c r="C48" s="119" t="s">
        <v>96</v>
      </c>
      <c r="D48" s="78">
        <v>87706</v>
      </c>
      <c r="E48" s="78">
        <v>1100</v>
      </c>
      <c r="F48" s="78">
        <f>(D48-E48)*0.125</f>
        <v>10825.75</v>
      </c>
      <c r="G48" s="78">
        <v>1646.73</v>
      </c>
      <c r="H48" s="78">
        <f t="shared" si="17"/>
        <v>495.39240000000001</v>
      </c>
      <c r="I48" s="93">
        <f t="shared" si="18"/>
        <v>99573.872399999993</v>
      </c>
      <c r="J48" s="104"/>
      <c r="M48" s="96"/>
      <c r="N48" s="96"/>
      <c r="O48" s="96"/>
      <c r="P48" s="96"/>
    </row>
    <row r="49" spans="1:16" s="94" customFormat="1" ht="15.75" x14ac:dyDescent="0.25">
      <c r="A49" s="90" t="s">
        <v>94</v>
      </c>
      <c r="B49" s="91" t="s">
        <v>97</v>
      </c>
      <c r="C49" s="119" t="s">
        <v>98</v>
      </c>
      <c r="D49" s="78">
        <v>87706</v>
      </c>
      <c r="E49" s="78">
        <v>1100</v>
      </c>
      <c r="F49" s="78">
        <f>(D49-E49)*0.125</f>
        <v>10825.75</v>
      </c>
      <c r="G49" s="78">
        <v>1646.73</v>
      </c>
      <c r="H49" s="78">
        <f t="shared" si="17"/>
        <v>495.39240000000001</v>
      </c>
      <c r="I49" s="93">
        <f t="shared" si="18"/>
        <v>99573.872399999993</v>
      </c>
      <c r="M49" s="96"/>
      <c r="N49" s="96"/>
      <c r="O49" s="96"/>
      <c r="P49" s="96"/>
    </row>
    <row r="50" spans="1:16" s="94" customFormat="1" ht="15.75" x14ac:dyDescent="0.25">
      <c r="A50" s="90" t="s">
        <v>99</v>
      </c>
      <c r="B50" s="91" t="s">
        <v>100</v>
      </c>
      <c r="C50" s="119" t="s">
        <v>101</v>
      </c>
      <c r="D50" s="78">
        <v>93605</v>
      </c>
      <c r="E50" s="78">
        <v>1100</v>
      </c>
      <c r="F50" s="78">
        <f>(D50-E50)*0.125</f>
        <v>11563.125</v>
      </c>
      <c r="G50" s="78">
        <v>1646.73</v>
      </c>
      <c r="H50" s="78">
        <f>(D50-E50+F50+G50)*0.005</f>
        <v>528.57427499999994</v>
      </c>
      <c r="I50" s="93">
        <f>D50-E50+F50+H50+G50</f>
        <v>106243.429275</v>
      </c>
      <c r="M50" s="96"/>
      <c r="N50" s="96"/>
      <c r="O50" s="96"/>
      <c r="P50" s="96"/>
    </row>
    <row r="51" spans="1:16" s="94" customFormat="1" ht="15.75" x14ac:dyDescent="0.25">
      <c r="A51" s="90" t="s">
        <v>99</v>
      </c>
      <c r="B51" s="91" t="s">
        <v>102</v>
      </c>
      <c r="C51" s="119" t="s">
        <v>101</v>
      </c>
      <c r="D51" s="78">
        <v>94707</v>
      </c>
      <c r="E51" s="78">
        <v>1100</v>
      </c>
      <c r="F51" s="78">
        <f>(D51-E51)*0.125</f>
        <v>11700.875</v>
      </c>
      <c r="G51" s="78">
        <v>1646.73</v>
      </c>
      <c r="H51" s="78">
        <f>(D51-E51+F51+G51)*0.005</f>
        <v>534.77302499999996</v>
      </c>
      <c r="I51" s="93">
        <f>D51-E51+F51+H51+G51</f>
        <v>107489.378025</v>
      </c>
      <c r="M51" s="96"/>
      <c r="N51" s="96"/>
      <c r="O51" s="96"/>
      <c r="P51" s="96"/>
    </row>
    <row r="52" spans="1:16" s="94" customFormat="1" ht="15.75" x14ac:dyDescent="0.25">
      <c r="A52" s="90" t="s">
        <v>105</v>
      </c>
      <c r="B52" s="91" t="s">
        <v>106</v>
      </c>
      <c r="C52" s="119" t="s">
        <v>107</v>
      </c>
      <c r="D52" s="78">
        <v>97069</v>
      </c>
      <c r="E52" s="78">
        <v>1100</v>
      </c>
      <c r="F52" s="78">
        <f>(D52-E52)*0.125</f>
        <v>11996.125</v>
      </c>
      <c r="G52" s="78">
        <v>1646.73</v>
      </c>
      <c r="H52" s="78">
        <f t="shared" si="17"/>
        <v>548.05927499999996</v>
      </c>
      <c r="I52" s="93">
        <f t="shared" si="18"/>
        <v>110159.914275</v>
      </c>
      <c r="M52" s="96"/>
      <c r="N52" s="96"/>
      <c r="O52" s="96"/>
      <c r="P52" s="96"/>
    </row>
    <row r="53" spans="1:16" s="94" customFormat="1" ht="15.75" x14ac:dyDescent="0.25">
      <c r="A53" s="90" t="s">
        <v>108</v>
      </c>
      <c r="B53" s="91" t="s">
        <v>109</v>
      </c>
      <c r="C53" s="119" t="s">
        <v>110</v>
      </c>
      <c r="D53" s="78"/>
      <c r="E53" s="78"/>
      <c r="F53" s="78"/>
      <c r="G53" s="78"/>
      <c r="H53" s="78"/>
      <c r="I53" s="93"/>
      <c r="M53" s="96"/>
      <c r="N53" s="96"/>
      <c r="O53" s="96"/>
      <c r="P53" s="96"/>
    </row>
    <row r="54" spans="1:16" s="94" customFormat="1" ht="15.75" x14ac:dyDescent="0.25">
      <c r="A54" s="90" t="s">
        <v>108</v>
      </c>
      <c r="B54" s="91" t="s">
        <v>111</v>
      </c>
      <c r="C54" s="92" t="s">
        <v>98</v>
      </c>
      <c r="D54" s="82">
        <v>98021</v>
      </c>
      <c r="E54" s="78">
        <v>1100</v>
      </c>
      <c r="F54" s="78">
        <f t="shared" ref="F54:F63" si="19">(D54-E54)*0.125</f>
        <v>12115.125</v>
      </c>
      <c r="G54" s="78">
        <v>1646.73</v>
      </c>
      <c r="H54" s="78">
        <f t="shared" si="17"/>
        <v>553.41427499999998</v>
      </c>
      <c r="I54" s="93">
        <f t="shared" si="18"/>
        <v>111236.269275</v>
      </c>
    </row>
    <row r="55" spans="1:16" s="94" customFormat="1" ht="15.75" x14ac:dyDescent="0.25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93"/>
      <c r="M55" s="96"/>
      <c r="N55" s="96"/>
      <c r="O55" s="96"/>
      <c r="P55" s="96"/>
    </row>
    <row r="56" spans="1:16" s="94" customFormat="1" ht="15.75" x14ac:dyDescent="0.25">
      <c r="A56" s="90" t="s">
        <v>85</v>
      </c>
      <c r="B56" s="91" t="s">
        <v>86</v>
      </c>
      <c r="C56" s="115" t="s">
        <v>87</v>
      </c>
      <c r="D56" s="78">
        <v>92082</v>
      </c>
      <c r="E56" s="78">
        <v>1100</v>
      </c>
      <c r="F56" s="78">
        <f>(D56-E56)*0.125</f>
        <v>11372.75</v>
      </c>
      <c r="G56" s="78">
        <v>1646.73</v>
      </c>
      <c r="H56" s="78">
        <f t="shared" ref="H56" si="20">(D56-E56+F56+G56)*0.005</f>
        <v>520.00739999999996</v>
      </c>
      <c r="I56" s="93">
        <f t="shared" ref="I56" si="21">D56-E56+F56+H56+G56</f>
        <v>104521.4874</v>
      </c>
      <c r="M56" s="96"/>
      <c r="N56" s="96"/>
      <c r="O56" s="96"/>
      <c r="P56" s="96"/>
    </row>
    <row r="57" spans="1:16" s="94" customFormat="1" ht="15.75" x14ac:dyDescent="0.25">
      <c r="A57" s="90" t="s">
        <v>88</v>
      </c>
      <c r="B57" s="91" t="s">
        <v>89</v>
      </c>
      <c r="C57" s="115" t="s">
        <v>90</v>
      </c>
      <c r="D57" s="78">
        <v>96049</v>
      </c>
      <c r="E57" s="78">
        <v>1100</v>
      </c>
      <c r="F57" s="78">
        <f>(D57-E57)*0.125</f>
        <v>11868.625</v>
      </c>
      <c r="G57" s="78">
        <v>1646.73</v>
      </c>
      <c r="H57" s="78">
        <f>(D57-E57+F57+G57)*0.005</f>
        <v>542.321775</v>
      </c>
      <c r="I57" s="93">
        <f>D57-E57+F57+H57+G57</f>
        <v>109006.676775</v>
      </c>
      <c r="M57" s="96"/>
      <c r="N57" s="96"/>
      <c r="O57" s="96"/>
      <c r="P57" s="96"/>
    </row>
    <row r="58" spans="1:16" s="94" customFormat="1" ht="15.75" x14ac:dyDescent="0.25">
      <c r="A58" s="90" t="s">
        <v>63</v>
      </c>
      <c r="B58" s="91" t="s">
        <v>112</v>
      </c>
      <c r="C58" s="120"/>
      <c r="D58" s="78">
        <v>81397</v>
      </c>
      <c r="E58" s="78">
        <v>0</v>
      </c>
      <c r="F58" s="78">
        <f t="shared" si="19"/>
        <v>10174.625</v>
      </c>
      <c r="G58" s="78">
        <v>1646.73</v>
      </c>
      <c r="H58" s="78">
        <f t="shared" si="17"/>
        <v>466.09177499999998</v>
      </c>
      <c r="I58" s="93">
        <f t="shared" si="18"/>
        <v>93684.446774999989</v>
      </c>
      <c r="M58" s="96"/>
      <c r="N58" s="96"/>
      <c r="O58" s="96"/>
      <c r="P58" s="96"/>
    </row>
    <row r="59" spans="1:16" s="94" customFormat="1" ht="15.75" x14ac:dyDescent="0.25">
      <c r="A59" s="90" t="s">
        <v>63</v>
      </c>
      <c r="B59" s="91" t="s">
        <v>113</v>
      </c>
      <c r="C59" s="120"/>
      <c r="D59" s="78">
        <v>77463</v>
      </c>
      <c r="E59" s="78">
        <v>0</v>
      </c>
      <c r="F59" s="78">
        <f t="shared" si="19"/>
        <v>9682.875</v>
      </c>
      <c r="G59" s="78">
        <v>1646.73</v>
      </c>
      <c r="H59" s="78">
        <f t="shared" si="17"/>
        <v>443.96302500000002</v>
      </c>
      <c r="I59" s="93">
        <f t="shared" si="18"/>
        <v>89236.568025</v>
      </c>
      <c r="M59" s="96"/>
      <c r="N59" s="96"/>
      <c r="O59" s="96"/>
      <c r="P59" s="96"/>
    </row>
    <row r="60" spans="1:16" s="94" customFormat="1" ht="15.75" x14ac:dyDescent="0.25">
      <c r="A60" s="90" t="s">
        <v>63</v>
      </c>
      <c r="B60" s="91" t="s">
        <v>115</v>
      </c>
      <c r="C60" s="120"/>
      <c r="D60" s="78">
        <v>85927</v>
      </c>
      <c r="E60" s="78">
        <v>0</v>
      </c>
      <c r="F60" s="78">
        <f t="shared" ref="F60" si="22">(D60-E60)*0.125</f>
        <v>10740.875</v>
      </c>
      <c r="G60" s="78">
        <v>1646.73</v>
      </c>
      <c r="H60" s="78">
        <f t="shared" ref="H60" si="23">(D60-E60+F60+G60)*0.005</f>
        <v>491.57302499999997</v>
      </c>
      <c r="I60" s="93">
        <f t="shared" ref="I60" si="24">D60-E60+F60+H60+G60</f>
        <v>98806.178025000001</v>
      </c>
      <c r="M60" s="95"/>
      <c r="N60" s="95"/>
      <c r="O60" s="95"/>
      <c r="P60" s="95"/>
    </row>
    <row r="61" spans="1:16" s="94" customFormat="1" ht="15.75" x14ac:dyDescent="0.25">
      <c r="A61" s="90" t="s">
        <v>63</v>
      </c>
      <c r="B61" s="91" t="s">
        <v>114</v>
      </c>
      <c r="C61" s="120"/>
      <c r="D61" s="78">
        <v>82990</v>
      </c>
      <c r="E61" s="78">
        <v>0</v>
      </c>
      <c r="F61" s="78">
        <f t="shared" si="19"/>
        <v>10373.75</v>
      </c>
      <c r="G61" s="78">
        <v>1646.73</v>
      </c>
      <c r="H61" s="78">
        <f t="shared" si="17"/>
        <v>475.05239999999998</v>
      </c>
      <c r="I61" s="93">
        <f t="shared" si="18"/>
        <v>95485.532399999996</v>
      </c>
      <c r="M61" s="95"/>
      <c r="N61" s="95"/>
      <c r="O61" s="95"/>
      <c r="P61" s="95"/>
    </row>
    <row r="62" spans="1:16" s="94" customFormat="1" ht="15.75" x14ac:dyDescent="0.25">
      <c r="A62" s="90" t="s">
        <v>63</v>
      </c>
      <c r="B62" s="91" t="s">
        <v>116</v>
      </c>
      <c r="C62" s="120"/>
      <c r="D62" s="78">
        <v>83229</v>
      </c>
      <c r="E62" s="78">
        <v>0</v>
      </c>
      <c r="F62" s="78">
        <f t="shared" si="19"/>
        <v>10403.625</v>
      </c>
      <c r="G62" s="78">
        <v>1646.73</v>
      </c>
      <c r="H62" s="78">
        <f t="shared" si="17"/>
        <v>476.39677499999999</v>
      </c>
      <c r="I62" s="93">
        <f t="shared" si="18"/>
        <v>95755.751774999997</v>
      </c>
      <c r="M62" s="95"/>
      <c r="N62" s="95"/>
      <c r="O62" s="95"/>
      <c r="P62" s="95"/>
    </row>
    <row r="63" spans="1:16" s="94" customFormat="1" ht="16.5" thickBot="1" x14ac:dyDescent="0.3">
      <c r="A63" s="121" t="s">
        <v>63</v>
      </c>
      <c r="B63" s="122" t="s">
        <v>117</v>
      </c>
      <c r="C63" s="123"/>
      <c r="D63" s="124">
        <v>83388</v>
      </c>
      <c r="E63" s="124">
        <v>0</v>
      </c>
      <c r="F63" s="78">
        <f t="shared" si="19"/>
        <v>10423.5</v>
      </c>
      <c r="G63" s="78">
        <v>1646.73</v>
      </c>
      <c r="H63" s="124">
        <f>(D63-E63+F63+G63)*0.005</f>
        <v>477.29115000000002</v>
      </c>
      <c r="I63" s="125">
        <f>D63-E63+F63+H63+G63</f>
        <v>95935.52115</v>
      </c>
      <c r="M63" s="95"/>
      <c r="N63" s="95"/>
      <c r="O63" s="95"/>
      <c r="P63" s="95"/>
    </row>
    <row r="64" spans="1:16" s="94" customFormat="1" ht="16.5" thickBot="1" x14ac:dyDescent="0.3">
      <c r="A64" s="126"/>
      <c r="B64" s="127"/>
      <c r="C64" s="128"/>
      <c r="D64" s="129"/>
      <c r="E64" s="129"/>
      <c r="F64" s="129"/>
      <c r="G64" s="129"/>
      <c r="H64" s="129"/>
      <c r="I64" s="130"/>
      <c r="M64" s="96"/>
      <c r="N64" s="96"/>
      <c r="O64" s="96"/>
      <c r="P64" s="96"/>
    </row>
    <row r="65" spans="1:16" s="94" customFormat="1" ht="16.5" thickBot="1" x14ac:dyDescent="0.3">
      <c r="A65" s="447" t="s">
        <v>118</v>
      </c>
      <c r="B65" s="448"/>
      <c r="C65" s="448"/>
      <c r="D65" s="448"/>
      <c r="E65" s="448"/>
      <c r="F65" s="448"/>
      <c r="G65" s="448"/>
      <c r="H65" s="448"/>
      <c r="I65" s="449"/>
      <c r="M65" s="96"/>
      <c r="N65" s="96"/>
      <c r="O65" s="96"/>
      <c r="P65" s="96"/>
    </row>
    <row r="66" spans="1:16" s="94" customFormat="1" ht="15.75" x14ac:dyDescent="0.25">
      <c r="A66" s="131" t="s">
        <v>7</v>
      </c>
      <c r="B66" s="110"/>
      <c r="C66" s="110" t="s">
        <v>8</v>
      </c>
      <c r="D66" s="110" t="s">
        <v>9</v>
      </c>
      <c r="E66" s="110" t="s">
        <v>10</v>
      </c>
      <c r="F66" s="111" t="s">
        <v>11</v>
      </c>
      <c r="G66" s="110" t="s">
        <v>12</v>
      </c>
      <c r="H66" s="110" t="s">
        <v>13</v>
      </c>
      <c r="I66" s="112" t="s">
        <v>14</v>
      </c>
      <c r="M66" s="96"/>
      <c r="N66" s="96"/>
      <c r="O66" s="96"/>
      <c r="P66" s="96"/>
    </row>
    <row r="67" spans="1:16" s="116" customFormat="1" x14ac:dyDescent="0.2">
      <c r="A67" s="132" t="s">
        <v>124</v>
      </c>
      <c r="B67" s="133" t="s">
        <v>125</v>
      </c>
      <c r="C67" s="92" t="s">
        <v>68</v>
      </c>
      <c r="D67" s="82">
        <v>91498</v>
      </c>
      <c r="E67" s="78">
        <v>1100</v>
      </c>
      <c r="F67" s="78">
        <f t="shared" ref="F67:F77" si="25">(D67-E67)*0.125</f>
        <v>11299.75</v>
      </c>
      <c r="G67" s="78">
        <v>1646.73</v>
      </c>
      <c r="H67" s="78">
        <f t="shared" ref="H67:H77" si="26">(D67-E67+F67+G67)*0.005</f>
        <v>516.72239999999999</v>
      </c>
      <c r="I67" s="93">
        <f t="shared" ref="I67:I77" si="27">D67-E67+F67+H67+G67</f>
        <v>103861.20239999999</v>
      </c>
      <c r="J67" s="97"/>
      <c r="M67" s="117"/>
      <c r="N67" s="117"/>
      <c r="O67" s="117"/>
      <c r="P67" s="117"/>
    </row>
    <row r="68" spans="1:16" s="116" customFormat="1" x14ac:dyDescent="0.2">
      <c r="A68" s="132" t="s">
        <v>124</v>
      </c>
      <c r="B68" s="133" t="s">
        <v>126</v>
      </c>
      <c r="C68" s="92" t="s">
        <v>127</v>
      </c>
      <c r="D68" s="82">
        <v>91543</v>
      </c>
      <c r="E68" s="78">
        <v>1100</v>
      </c>
      <c r="F68" s="78">
        <f t="shared" si="25"/>
        <v>11305.375</v>
      </c>
      <c r="G68" s="78">
        <v>1646.73</v>
      </c>
      <c r="H68" s="78">
        <f t="shared" si="26"/>
        <v>516.97552499999995</v>
      </c>
      <c r="I68" s="93">
        <f t="shared" si="27"/>
        <v>103912.080525</v>
      </c>
      <c r="M68" s="117"/>
      <c r="N68" s="117"/>
      <c r="O68" s="117"/>
      <c r="P68" s="117"/>
    </row>
    <row r="69" spans="1:16" s="116" customFormat="1" x14ac:dyDescent="0.2">
      <c r="A69" s="132" t="s">
        <v>124</v>
      </c>
      <c r="B69" s="133" t="s">
        <v>128</v>
      </c>
      <c r="C69" s="92" t="s">
        <v>127</v>
      </c>
      <c r="D69" s="82">
        <v>92041</v>
      </c>
      <c r="E69" s="78">
        <v>1100</v>
      </c>
      <c r="F69" s="78">
        <f t="shared" si="25"/>
        <v>11367.625</v>
      </c>
      <c r="G69" s="78">
        <v>1646.73</v>
      </c>
      <c r="H69" s="78">
        <f>(D69-E69+F69+G69)*0.005</f>
        <v>519.77677500000004</v>
      </c>
      <c r="I69" s="93">
        <f>D69-E69+F69+H69+G69</f>
        <v>104475.131775</v>
      </c>
      <c r="M69" s="117"/>
      <c r="N69" s="117"/>
      <c r="O69" s="117"/>
      <c r="P69" s="117"/>
    </row>
    <row r="70" spans="1:16" s="116" customFormat="1" x14ac:dyDescent="0.2">
      <c r="A70" s="132" t="s">
        <v>129</v>
      </c>
      <c r="B70" s="133" t="s">
        <v>130</v>
      </c>
      <c r="C70" s="92" t="s">
        <v>131</v>
      </c>
      <c r="D70" s="82">
        <v>93136</v>
      </c>
      <c r="E70" s="78">
        <v>1100</v>
      </c>
      <c r="F70" s="78">
        <f t="shared" si="25"/>
        <v>11504.5</v>
      </c>
      <c r="G70" s="78">
        <v>1646.73</v>
      </c>
      <c r="H70" s="78">
        <f t="shared" si="26"/>
        <v>525.93615</v>
      </c>
      <c r="I70" s="93">
        <f t="shared" si="27"/>
        <v>105713.16614999999</v>
      </c>
      <c r="M70" s="117"/>
      <c r="N70" s="117"/>
      <c r="O70" s="117"/>
      <c r="P70" s="117"/>
    </row>
    <row r="71" spans="1:16" s="97" customFormat="1" x14ac:dyDescent="0.2">
      <c r="A71" s="132" t="s">
        <v>132</v>
      </c>
      <c r="B71" s="133" t="s">
        <v>133</v>
      </c>
      <c r="C71" s="92" t="s">
        <v>134</v>
      </c>
      <c r="D71" s="82">
        <v>93735</v>
      </c>
      <c r="E71" s="78">
        <v>1100</v>
      </c>
      <c r="F71" s="78">
        <f t="shared" si="25"/>
        <v>11579.375</v>
      </c>
      <c r="G71" s="78">
        <v>1646.73</v>
      </c>
      <c r="H71" s="78">
        <f t="shared" si="26"/>
        <v>529.30552499999999</v>
      </c>
      <c r="I71" s="93">
        <f t="shared" si="27"/>
        <v>106390.410525</v>
      </c>
      <c r="J71" s="116"/>
      <c r="M71" s="99"/>
      <c r="N71" s="99"/>
      <c r="O71" s="99"/>
      <c r="P71" s="99"/>
    </row>
    <row r="72" spans="1:16" s="97" customFormat="1" x14ac:dyDescent="0.2">
      <c r="A72" s="132" t="s">
        <v>132</v>
      </c>
      <c r="B72" s="133" t="s">
        <v>135</v>
      </c>
      <c r="C72" s="92" t="s">
        <v>134</v>
      </c>
      <c r="D72" s="82">
        <v>95516</v>
      </c>
      <c r="E72" s="78">
        <v>1100</v>
      </c>
      <c r="F72" s="78">
        <f t="shared" si="25"/>
        <v>11802</v>
      </c>
      <c r="G72" s="78">
        <v>1646.73</v>
      </c>
      <c r="H72" s="78">
        <f>(D72-E72+F72+G72)*0.005</f>
        <v>539.32365000000004</v>
      </c>
      <c r="I72" s="93">
        <f>D72-E72+F72+H72+G72</f>
        <v>108404.05365</v>
      </c>
      <c r="J72" s="116"/>
      <c r="M72" s="99"/>
      <c r="N72" s="99"/>
      <c r="O72" s="99"/>
      <c r="P72" s="99"/>
    </row>
    <row r="73" spans="1:16" s="94" customFormat="1" ht="15.75" x14ac:dyDescent="0.25">
      <c r="A73" s="132" t="s">
        <v>119</v>
      </c>
      <c r="B73" s="133" t="s">
        <v>120</v>
      </c>
      <c r="C73" s="92" t="s">
        <v>121</v>
      </c>
      <c r="D73" s="82">
        <v>94835</v>
      </c>
      <c r="E73" s="78">
        <v>1100</v>
      </c>
      <c r="F73" s="78">
        <f>(D73-E73)*0.125</f>
        <v>11716.875</v>
      </c>
      <c r="G73" s="78">
        <v>1646.73</v>
      </c>
      <c r="H73" s="78">
        <f>(D73-E73+F73+G73)*0.005</f>
        <v>535.49302499999999</v>
      </c>
      <c r="I73" s="93">
        <f>D73-E73+F73+H73+G73</f>
        <v>107634.098025</v>
      </c>
      <c r="M73" s="96"/>
      <c r="N73" s="96"/>
      <c r="O73" s="96"/>
      <c r="P73" s="96"/>
    </row>
    <row r="74" spans="1:16" s="94" customFormat="1" ht="15.75" x14ac:dyDescent="0.25">
      <c r="A74" s="134" t="s">
        <v>119</v>
      </c>
      <c r="B74" s="135" t="s">
        <v>122</v>
      </c>
      <c r="C74" s="92" t="s">
        <v>123</v>
      </c>
      <c r="D74" s="82">
        <v>95133</v>
      </c>
      <c r="E74" s="78">
        <v>1100</v>
      </c>
      <c r="F74" s="78">
        <f t="shared" ref="F74" si="28">(D74-E74)*0.125</f>
        <v>11754.125</v>
      </c>
      <c r="G74" s="78">
        <v>1646.73</v>
      </c>
      <c r="H74" s="78">
        <f t="shared" ref="H74" si="29">(D74-E74+F74+G74)*0.005</f>
        <v>537.16927499999997</v>
      </c>
      <c r="I74" s="93">
        <f t="shared" ref="I74" si="30">D74-E74+F74+H74+G74</f>
        <v>107971.02427499999</v>
      </c>
      <c r="M74" s="96"/>
      <c r="N74" s="96"/>
      <c r="O74" s="96"/>
      <c r="P74" s="96"/>
    </row>
    <row r="75" spans="1:16" s="94" customFormat="1" ht="15.75" x14ac:dyDescent="0.25">
      <c r="A75" s="90" t="s">
        <v>63</v>
      </c>
      <c r="B75" s="91" t="s">
        <v>136</v>
      </c>
      <c r="C75" s="120"/>
      <c r="D75" s="78">
        <v>89257</v>
      </c>
      <c r="E75" s="78">
        <v>0</v>
      </c>
      <c r="F75" s="78">
        <f t="shared" si="25"/>
        <v>11157.125</v>
      </c>
      <c r="G75" s="78">
        <v>1646.73</v>
      </c>
      <c r="H75" s="78">
        <f t="shared" si="26"/>
        <v>510.30427500000002</v>
      </c>
      <c r="I75" s="93">
        <f t="shared" si="27"/>
        <v>102571.159275</v>
      </c>
      <c r="J75" s="97"/>
      <c r="M75" s="96"/>
      <c r="N75" s="96"/>
      <c r="O75" s="96"/>
      <c r="P75" s="96"/>
    </row>
    <row r="76" spans="1:16" s="94" customFormat="1" ht="15.75" x14ac:dyDescent="0.25">
      <c r="A76" s="90" t="s">
        <v>63</v>
      </c>
      <c r="B76" s="91" t="s">
        <v>137</v>
      </c>
      <c r="C76" s="120"/>
      <c r="D76" s="78">
        <v>86668</v>
      </c>
      <c r="E76" s="78">
        <v>0</v>
      </c>
      <c r="F76" s="78">
        <f t="shared" si="25"/>
        <v>10833.5</v>
      </c>
      <c r="G76" s="78">
        <v>1646.73</v>
      </c>
      <c r="H76" s="78">
        <f t="shared" si="26"/>
        <v>495.74115</v>
      </c>
      <c r="I76" s="93">
        <f t="shared" si="27"/>
        <v>99643.971149999998</v>
      </c>
      <c r="M76" s="96"/>
      <c r="N76" s="96"/>
      <c r="O76" s="96"/>
      <c r="P76" s="96"/>
    </row>
    <row r="77" spans="1:16" s="94" customFormat="1" ht="16.5" thickBot="1" x14ac:dyDescent="0.3">
      <c r="A77" s="121" t="s">
        <v>63</v>
      </c>
      <c r="B77" s="122" t="s">
        <v>138</v>
      </c>
      <c r="C77" s="123"/>
      <c r="D77" s="124">
        <v>87767</v>
      </c>
      <c r="E77" s="124">
        <v>0</v>
      </c>
      <c r="F77" s="78">
        <f t="shared" si="25"/>
        <v>10970.875</v>
      </c>
      <c r="G77" s="78">
        <v>1646.73</v>
      </c>
      <c r="H77" s="124">
        <f t="shared" si="26"/>
        <v>501.923025</v>
      </c>
      <c r="I77" s="125">
        <f t="shared" si="27"/>
        <v>100886.52802499999</v>
      </c>
      <c r="M77" s="96"/>
      <c r="N77" s="96"/>
      <c r="O77" s="96"/>
      <c r="P77" s="96"/>
    </row>
    <row r="78" spans="1:16" s="94" customFormat="1" ht="15.75" thickBot="1" x14ac:dyDescent="0.3">
      <c r="A78" s="468" t="s">
        <v>139</v>
      </c>
      <c r="B78" s="469"/>
      <c r="C78" s="469"/>
      <c r="D78" s="469"/>
      <c r="E78" s="470"/>
      <c r="F78" s="136"/>
      <c r="G78" s="136"/>
      <c r="H78" s="136"/>
      <c r="I78" s="136"/>
      <c r="M78" s="96"/>
      <c r="N78" s="96"/>
      <c r="O78" s="96"/>
      <c r="P78" s="96"/>
    </row>
    <row r="79" spans="1:16" s="94" customFormat="1" ht="16.5" thickBot="1" x14ac:dyDescent="0.3">
      <c r="A79" s="471" t="s">
        <v>140</v>
      </c>
      <c r="B79" s="472"/>
      <c r="C79" s="137"/>
      <c r="D79" s="473" t="s">
        <v>141</v>
      </c>
      <c r="E79" s="474"/>
      <c r="F79" s="437"/>
      <c r="G79" s="170"/>
      <c r="H79" s="170"/>
      <c r="I79" s="136"/>
      <c r="M79" s="96"/>
      <c r="N79" s="96"/>
      <c r="O79" s="96"/>
      <c r="P79" s="96"/>
    </row>
    <row r="80" spans="1:16" s="94" customFormat="1" ht="15.75" x14ac:dyDescent="0.25">
      <c r="A80" s="139" t="s">
        <v>142</v>
      </c>
      <c r="B80" s="140" t="s">
        <v>143</v>
      </c>
      <c r="C80" s="141"/>
      <c r="D80" s="142" t="s">
        <v>142</v>
      </c>
      <c r="E80" s="143" t="s">
        <v>143</v>
      </c>
      <c r="F80" s="438"/>
      <c r="G80" s="170"/>
      <c r="H80" s="170"/>
      <c r="I80" s="136"/>
      <c r="M80" s="96"/>
      <c r="N80" s="96"/>
      <c r="O80" s="96"/>
      <c r="P80" s="96"/>
    </row>
    <row r="81" spans="1:16" s="94" customFormat="1" ht="15.75" customHeight="1" x14ac:dyDescent="0.25">
      <c r="A81" s="144" t="s">
        <v>144</v>
      </c>
      <c r="B81" s="145">
        <v>300</v>
      </c>
      <c r="C81" s="141"/>
      <c r="D81" s="146" t="s">
        <v>145</v>
      </c>
      <c r="E81" s="147">
        <v>300</v>
      </c>
      <c r="F81" s="465"/>
      <c r="G81" s="466"/>
      <c r="H81" s="466"/>
      <c r="I81" s="136"/>
      <c r="M81" s="96"/>
      <c r="N81" s="96"/>
      <c r="O81" s="96"/>
      <c r="P81" s="96"/>
    </row>
    <row r="82" spans="1:16" s="94" customFormat="1" ht="15.75" x14ac:dyDescent="0.25">
      <c r="A82" s="144" t="s">
        <v>146</v>
      </c>
      <c r="B82" s="145">
        <v>400</v>
      </c>
      <c r="C82" s="141"/>
      <c r="D82" s="146" t="s">
        <v>147</v>
      </c>
      <c r="E82" s="147">
        <v>400</v>
      </c>
      <c r="F82" s="467"/>
      <c r="G82" s="466"/>
      <c r="H82" s="170"/>
      <c r="I82" s="136"/>
      <c r="M82" s="96"/>
      <c r="N82" s="96"/>
      <c r="O82" s="96"/>
      <c r="P82" s="96"/>
    </row>
    <row r="83" spans="1:16" s="94" customFormat="1" ht="18" x14ac:dyDescent="0.3">
      <c r="A83" s="144" t="s">
        <v>148</v>
      </c>
      <c r="B83" s="145">
        <v>500</v>
      </c>
      <c r="C83" s="141"/>
      <c r="D83" s="146" t="s">
        <v>149</v>
      </c>
      <c r="E83" s="147">
        <v>500</v>
      </c>
      <c r="F83" s="138"/>
      <c r="G83" s="136"/>
      <c r="H83" s="136"/>
      <c r="I83" s="136"/>
      <c r="M83" s="96"/>
      <c r="N83" s="96"/>
      <c r="O83" s="96"/>
      <c r="P83" s="96"/>
    </row>
    <row r="84" spans="1:16" s="94" customFormat="1" ht="18" x14ac:dyDescent="0.3">
      <c r="A84" s="144" t="s">
        <v>150</v>
      </c>
      <c r="B84" s="145">
        <v>600</v>
      </c>
      <c r="C84" s="141"/>
      <c r="D84" s="146" t="s">
        <v>151</v>
      </c>
      <c r="E84" s="147">
        <v>600</v>
      </c>
      <c r="F84" s="138"/>
      <c r="G84" s="136"/>
      <c r="H84" s="136"/>
      <c r="I84" s="136"/>
    </row>
    <row r="85" spans="1:16" s="94" customFormat="1" ht="18" x14ac:dyDescent="0.3">
      <c r="A85" s="144" t="s">
        <v>152</v>
      </c>
      <c r="B85" s="145">
        <v>700</v>
      </c>
      <c r="C85" s="141"/>
      <c r="D85" s="146" t="s">
        <v>153</v>
      </c>
      <c r="E85" s="147">
        <v>700</v>
      </c>
      <c r="F85" s="138"/>
      <c r="G85" s="136"/>
      <c r="H85" s="136"/>
      <c r="I85" s="136"/>
    </row>
    <row r="86" spans="1:16" s="94" customFormat="1" x14ac:dyDescent="0.25">
      <c r="A86" s="144" t="s">
        <v>154</v>
      </c>
      <c r="B86" s="145">
        <v>800</v>
      </c>
      <c r="C86" s="141"/>
      <c r="D86" s="146" t="s">
        <v>155</v>
      </c>
      <c r="E86" s="147">
        <v>750</v>
      </c>
      <c r="F86" s="136"/>
      <c r="G86" s="136"/>
      <c r="H86" s="136"/>
      <c r="I86" s="136"/>
    </row>
    <row r="87" spans="1:16" s="94" customFormat="1" ht="15.75" thickBot="1" x14ac:dyDescent="0.3">
      <c r="A87" s="148" t="s">
        <v>156</v>
      </c>
      <c r="B87" s="149">
        <v>900</v>
      </c>
      <c r="C87" s="141"/>
      <c r="D87" s="150" t="s">
        <v>157</v>
      </c>
      <c r="E87" s="151">
        <v>800</v>
      </c>
      <c r="F87" s="136"/>
      <c r="G87" s="136"/>
      <c r="H87" s="136"/>
      <c r="I87" s="136"/>
    </row>
    <row r="88" spans="1:16" s="94" customFormat="1" ht="15.75" customHeight="1" x14ac:dyDescent="0.25">
      <c r="A88" s="114" t="s">
        <v>158</v>
      </c>
      <c r="B88" s="152"/>
      <c r="C88" s="141"/>
      <c r="D88" s="153"/>
      <c r="E88" s="154"/>
      <c r="F88" s="136"/>
      <c r="G88" s="136"/>
      <c r="H88" s="136"/>
      <c r="I88" s="136"/>
    </row>
    <row r="89" spans="1:16" ht="15.75" x14ac:dyDescent="0.25">
      <c r="A89" s="10" t="s">
        <v>159</v>
      </c>
      <c r="B89" s="11"/>
    </row>
    <row r="90" spans="1:16" ht="15.75" x14ac:dyDescent="0.25">
      <c r="A90" s="10" t="s">
        <v>160</v>
      </c>
      <c r="B90" s="11"/>
    </row>
    <row r="102" spans="1:9" x14ac:dyDescent="0.25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7">
    <mergeCell ref="F81:H81"/>
    <mergeCell ref="F82:G82"/>
    <mergeCell ref="A78:E78"/>
    <mergeCell ref="A79:B79"/>
    <mergeCell ref="D79:E79"/>
    <mergeCell ref="A65:I65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7:I37"/>
    <mergeCell ref="A38:B38"/>
  </mergeCells>
  <pageMargins left="0.21" right="0.25" top="0.28999999999999998" bottom="0.3" header="0.23" footer="0.3"/>
  <pageSetup paperSize="9" scale="55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showGridLines="0" topLeftCell="A59" workbookViewId="0">
      <selection activeCell="D65" sqref="D65"/>
    </sheetView>
  </sheetViews>
  <sheetFormatPr defaultColWidth="14.85546875" defaultRowHeight="15" x14ac:dyDescent="0.2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5.85546875" style="2" customWidth="1"/>
  </cols>
  <sheetData>
    <row r="1" spans="1:16" ht="35.25" x14ac:dyDescent="0.5">
      <c r="A1" s="450"/>
      <c r="B1" s="475" t="s">
        <v>0</v>
      </c>
      <c r="C1" s="475"/>
      <c r="D1" s="475"/>
      <c r="E1" s="475"/>
      <c r="F1" s="475"/>
      <c r="G1" s="475"/>
      <c r="H1" s="475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162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156" customFormat="1" x14ac:dyDescent="0.25">
      <c r="A9" s="486" t="s">
        <v>7</v>
      </c>
      <c r="B9" s="486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 x14ac:dyDescent="0.2">
      <c r="A10" s="90" t="s">
        <v>15</v>
      </c>
      <c r="B10" s="91" t="s">
        <v>16</v>
      </c>
      <c r="C10" s="92" t="s">
        <v>17</v>
      </c>
      <c r="D10" s="78">
        <v>77025</v>
      </c>
      <c r="E10" s="78">
        <v>1100</v>
      </c>
      <c r="F10" s="78">
        <f t="shared" ref="F10:F18" si="0">(D10-E10)*0.125</f>
        <v>9490.625</v>
      </c>
      <c r="G10" s="78">
        <v>1646.73</v>
      </c>
      <c r="H10" s="78">
        <f t="shared" ref="H10:H36" si="1">(D10-E10+F10+G10)*0.005</f>
        <v>435.31177500000001</v>
      </c>
      <c r="I10" s="78">
        <f t="shared" ref="I10:I36" si="2">D10-E10+F10+H10+G10</f>
        <v>87497.666774999991</v>
      </c>
    </row>
    <row r="11" spans="1:16" s="157" customFormat="1" x14ac:dyDescent="0.2">
      <c r="A11" s="90" t="s">
        <v>15</v>
      </c>
      <c r="B11" s="91" t="s">
        <v>24</v>
      </c>
      <c r="C11" s="92" t="s">
        <v>25</v>
      </c>
      <c r="D11" s="78">
        <v>77025</v>
      </c>
      <c r="E11" s="78">
        <v>1100</v>
      </c>
      <c r="F11" s="78">
        <f t="shared" si="0"/>
        <v>9490.625</v>
      </c>
      <c r="G11" s="78">
        <v>1646.73</v>
      </c>
      <c r="H11" s="78">
        <f t="shared" si="1"/>
        <v>435.31177500000001</v>
      </c>
      <c r="I11" s="78">
        <f t="shared" si="2"/>
        <v>87497.666774999991</v>
      </c>
    </row>
    <row r="12" spans="1:16" s="157" customFormat="1" x14ac:dyDescent="0.2">
      <c r="A12" s="90" t="s">
        <v>15</v>
      </c>
      <c r="B12" s="91" t="s">
        <v>20</v>
      </c>
      <c r="C12" s="92" t="s">
        <v>21</v>
      </c>
      <c r="D12" s="78">
        <v>77478</v>
      </c>
      <c r="E12" s="78">
        <v>1100</v>
      </c>
      <c r="F12" s="78">
        <f t="shared" si="0"/>
        <v>9547.25</v>
      </c>
      <c r="G12" s="78">
        <v>1646.73</v>
      </c>
      <c r="H12" s="78">
        <f t="shared" si="1"/>
        <v>437.85989999999998</v>
      </c>
      <c r="I12" s="78">
        <f t="shared" si="2"/>
        <v>88009.839899999992</v>
      </c>
      <c r="M12" s="158"/>
      <c r="N12" s="159"/>
      <c r="O12" s="159"/>
      <c r="P12" s="159"/>
    </row>
    <row r="13" spans="1:16" s="157" customFormat="1" x14ac:dyDescent="0.2">
      <c r="A13" s="90" t="s">
        <v>15</v>
      </c>
      <c r="B13" s="91" t="s">
        <v>22</v>
      </c>
      <c r="C13" s="92" t="s">
        <v>23</v>
      </c>
      <c r="D13" s="78">
        <v>77625</v>
      </c>
      <c r="E13" s="78">
        <v>1100</v>
      </c>
      <c r="F13" s="78">
        <f t="shared" si="0"/>
        <v>9565.625</v>
      </c>
      <c r="G13" s="78">
        <v>1646.73</v>
      </c>
      <c r="H13" s="78">
        <f t="shared" si="1"/>
        <v>438.68677500000001</v>
      </c>
      <c r="I13" s="78">
        <f t="shared" si="2"/>
        <v>88176.041774999991</v>
      </c>
      <c r="M13" s="158"/>
      <c r="N13" s="159"/>
      <c r="O13" s="159"/>
      <c r="P13" s="159"/>
    </row>
    <row r="14" spans="1:16" s="157" customFormat="1" x14ac:dyDescent="0.2">
      <c r="A14" s="90" t="s">
        <v>15</v>
      </c>
      <c r="B14" s="91" t="s">
        <v>18</v>
      </c>
      <c r="C14" s="92" t="s">
        <v>19</v>
      </c>
      <c r="D14" s="78">
        <v>77021</v>
      </c>
      <c r="E14" s="78">
        <v>1100</v>
      </c>
      <c r="F14" s="78">
        <f t="shared" si="0"/>
        <v>9490.125</v>
      </c>
      <c r="G14" s="78">
        <v>1646.73</v>
      </c>
      <c r="H14" s="78">
        <f t="shared" si="1"/>
        <v>435.28927499999998</v>
      </c>
      <c r="I14" s="78">
        <f t="shared" si="2"/>
        <v>87493.144274999999</v>
      </c>
      <c r="M14" s="158"/>
      <c r="N14" s="159"/>
      <c r="O14" s="159"/>
      <c r="P14" s="159"/>
    </row>
    <row r="15" spans="1:16" s="157" customFormat="1" x14ac:dyDescent="0.2">
      <c r="A15" s="90" t="s">
        <v>15</v>
      </c>
      <c r="B15" s="91" t="s">
        <v>262</v>
      </c>
      <c r="C15" s="92" t="s">
        <v>263</v>
      </c>
      <c r="D15" s="78">
        <v>80821</v>
      </c>
      <c r="E15" s="78">
        <v>1100</v>
      </c>
      <c r="F15" s="78">
        <f t="shared" si="0"/>
        <v>9965.125</v>
      </c>
      <c r="G15" s="78">
        <v>1646.73</v>
      </c>
      <c r="H15" s="78">
        <f t="shared" si="1"/>
        <v>456.66427499999998</v>
      </c>
      <c r="I15" s="78">
        <f t="shared" si="2"/>
        <v>91789.519274999999</v>
      </c>
      <c r="M15" s="158"/>
      <c r="N15" s="159"/>
      <c r="O15" s="159"/>
      <c r="P15" s="159"/>
    </row>
    <row r="16" spans="1:16" s="160" customFormat="1" x14ac:dyDescent="0.2">
      <c r="A16" s="90" t="s">
        <v>26</v>
      </c>
      <c r="B16" s="91" t="s">
        <v>27</v>
      </c>
      <c r="C16" s="92" t="s">
        <v>23</v>
      </c>
      <c r="D16" s="78">
        <v>79710</v>
      </c>
      <c r="E16" s="78">
        <v>1100</v>
      </c>
      <c r="F16" s="78">
        <f t="shared" si="0"/>
        <v>9826.25</v>
      </c>
      <c r="G16" s="78">
        <v>1646.73</v>
      </c>
      <c r="H16" s="78">
        <f t="shared" si="1"/>
        <v>450.41489999999999</v>
      </c>
      <c r="I16" s="78">
        <f t="shared" si="2"/>
        <v>90533.394899999999</v>
      </c>
      <c r="M16" s="161"/>
      <c r="N16" s="162"/>
      <c r="O16" s="162"/>
      <c r="P16" s="162"/>
    </row>
    <row r="17" spans="1:16" s="157" customFormat="1" x14ac:dyDescent="0.2">
      <c r="A17" s="90" t="s">
        <v>32</v>
      </c>
      <c r="B17" s="91" t="s">
        <v>33</v>
      </c>
      <c r="C17" s="92" t="s">
        <v>34</v>
      </c>
      <c r="D17" s="78">
        <v>82005</v>
      </c>
      <c r="E17" s="78">
        <v>1100</v>
      </c>
      <c r="F17" s="78">
        <f t="shared" si="0"/>
        <v>10113.125</v>
      </c>
      <c r="G17" s="78">
        <v>1646.73</v>
      </c>
      <c r="H17" s="78">
        <f t="shared" si="1"/>
        <v>463.324275</v>
      </c>
      <c r="I17" s="78">
        <f t="shared" si="2"/>
        <v>93128.179275000002</v>
      </c>
      <c r="M17" s="159"/>
      <c r="N17" s="159"/>
      <c r="O17" s="159"/>
      <c r="P17" s="159"/>
    </row>
    <row r="18" spans="1:16" s="157" customFormat="1" x14ac:dyDescent="0.2">
      <c r="A18" s="90" t="s">
        <v>35</v>
      </c>
      <c r="B18" s="91" t="s">
        <v>36</v>
      </c>
      <c r="C18" s="92" t="s">
        <v>37</v>
      </c>
      <c r="D18" s="78">
        <v>82005</v>
      </c>
      <c r="E18" s="78">
        <v>1100</v>
      </c>
      <c r="F18" s="78">
        <f t="shared" si="0"/>
        <v>10113.125</v>
      </c>
      <c r="G18" s="78">
        <v>1646.73</v>
      </c>
      <c r="H18" s="78">
        <f t="shared" si="1"/>
        <v>463.324275</v>
      </c>
      <c r="I18" s="78">
        <f>D18-E18+F18+H18+G18</f>
        <v>93128.179275000002</v>
      </c>
      <c r="M18" s="159"/>
      <c r="N18" s="159"/>
      <c r="O18" s="159"/>
      <c r="P18" s="159"/>
    </row>
    <row r="19" spans="1:16" s="157" customFormat="1" x14ac:dyDescent="0.2">
      <c r="A19" s="90" t="s">
        <v>35</v>
      </c>
      <c r="B19" s="91" t="s">
        <v>38</v>
      </c>
      <c r="C19" s="92" t="s">
        <v>39</v>
      </c>
      <c r="D19" s="78">
        <v>82005</v>
      </c>
      <c r="E19" s="78">
        <v>1100</v>
      </c>
      <c r="F19" s="78">
        <f t="shared" ref="F19:F33" si="3">(D19-E19)*0.125</f>
        <v>10113.125</v>
      </c>
      <c r="G19" s="78">
        <v>1646.73</v>
      </c>
      <c r="H19" s="78">
        <f t="shared" si="1"/>
        <v>463.324275</v>
      </c>
      <c r="I19" s="78">
        <f t="shared" si="2"/>
        <v>93128.179275000002</v>
      </c>
      <c r="M19" s="159"/>
      <c r="N19" s="159"/>
      <c r="O19" s="159"/>
      <c r="P19" s="159"/>
    </row>
    <row r="20" spans="1:16" s="157" customFormat="1" x14ac:dyDescent="0.2">
      <c r="A20" s="90" t="s">
        <v>28</v>
      </c>
      <c r="B20" s="91" t="s">
        <v>29</v>
      </c>
      <c r="C20" s="92" t="s">
        <v>19</v>
      </c>
      <c r="D20" s="78">
        <v>81152</v>
      </c>
      <c r="E20" s="78">
        <v>1100</v>
      </c>
      <c r="F20" s="78">
        <f t="shared" si="3"/>
        <v>10006.5</v>
      </c>
      <c r="G20" s="78">
        <v>1646.73</v>
      </c>
      <c r="H20" s="78">
        <f t="shared" si="1"/>
        <v>458.52614999999997</v>
      </c>
      <c r="I20" s="78">
        <f t="shared" si="2"/>
        <v>92163.756150000001</v>
      </c>
      <c r="M20" s="159"/>
      <c r="N20" s="159"/>
      <c r="O20" s="159"/>
      <c r="P20" s="159"/>
    </row>
    <row r="21" spans="1:16" s="157" customFormat="1" x14ac:dyDescent="0.2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159"/>
      <c r="N21" s="159"/>
      <c r="O21" s="159"/>
      <c r="P21" s="159"/>
    </row>
    <row r="22" spans="1:16" s="157" customFormat="1" x14ac:dyDescent="0.2">
      <c r="A22" s="103" t="s">
        <v>59</v>
      </c>
      <c r="B22" s="91" t="s">
        <v>60</v>
      </c>
      <c r="C22" s="92" t="s">
        <v>19</v>
      </c>
      <c r="D22" s="78">
        <v>86179</v>
      </c>
      <c r="E22" s="78">
        <v>1100</v>
      </c>
      <c r="F22" s="78">
        <f t="shared" si="3"/>
        <v>10634.875</v>
      </c>
      <c r="G22" s="78">
        <v>1646.73</v>
      </c>
      <c r="H22" s="78">
        <f t="shared" si="1"/>
        <v>486.80302499999999</v>
      </c>
      <c r="I22" s="78">
        <f t="shared" si="2"/>
        <v>97847.408024999997</v>
      </c>
      <c r="M22" s="158"/>
      <c r="N22" s="159"/>
      <c r="O22" s="159"/>
      <c r="P22" s="159"/>
    </row>
    <row r="23" spans="1:16" s="157" customFormat="1" x14ac:dyDescent="0.2">
      <c r="A23" s="103" t="s">
        <v>40</v>
      </c>
      <c r="B23" s="91" t="s">
        <v>41</v>
      </c>
      <c r="C23" s="92" t="s">
        <v>23</v>
      </c>
      <c r="D23" s="78">
        <v>82397</v>
      </c>
      <c r="E23" s="78">
        <v>1100</v>
      </c>
      <c r="F23" s="78">
        <f t="shared" si="3"/>
        <v>10162.125</v>
      </c>
      <c r="G23" s="78">
        <v>1646.73</v>
      </c>
      <c r="H23" s="78">
        <f t="shared" si="1"/>
        <v>465.52927499999998</v>
      </c>
      <c r="I23" s="78">
        <f t="shared" si="2"/>
        <v>93571.384274999989</v>
      </c>
      <c r="M23" s="158"/>
      <c r="N23" s="159"/>
      <c r="O23" s="159"/>
      <c r="P23" s="159"/>
    </row>
    <row r="24" spans="1:16" s="157" customFormat="1" x14ac:dyDescent="0.2">
      <c r="A24" s="103" t="s">
        <v>40</v>
      </c>
      <c r="B24" s="91" t="s">
        <v>42</v>
      </c>
      <c r="C24" s="92" t="s">
        <v>43</v>
      </c>
      <c r="D24" s="78">
        <v>86924</v>
      </c>
      <c r="E24" s="78">
        <v>1100</v>
      </c>
      <c r="F24" s="78">
        <f t="shared" si="3"/>
        <v>10728</v>
      </c>
      <c r="G24" s="78">
        <v>1646.73</v>
      </c>
      <c r="H24" s="78">
        <f t="shared" si="1"/>
        <v>490.99365</v>
      </c>
      <c r="I24" s="78">
        <f t="shared" si="2"/>
        <v>98689.72365</v>
      </c>
      <c r="M24" s="158"/>
      <c r="N24" s="159"/>
      <c r="O24" s="159"/>
      <c r="P24" s="159"/>
    </row>
    <row r="25" spans="1:16" s="157" customFormat="1" x14ac:dyDescent="0.2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158"/>
      <c r="N25" s="159"/>
      <c r="O25" s="159"/>
      <c r="P25" s="159"/>
    </row>
    <row r="26" spans="1:16" s="157" customFormat="1" x14ac:dyDescent="0.2">
      <c r="A26" s="103" t="s">
        <v>40</v>
      </c>
      <c r="B26" s="91" t="s">
        <v>44</v>
      </c>
      <c r="C26" s="92" t="s">
        <v>45</v>
      </c>
      <c r="D26" s="78">
        <v>82513</v>
      </c>
      <c r="E26" s="78">
        <v>1100</v>
      </c>
      <c r="F26" s="78">
        <f t="shared" si="3"/>
        <v>10176.625</v>
      </c>
      <c r="G26" s="78">
        <v>1646.73</v>
      </c>
      <c r="H26" s="78">
        <f t="shared" si="1"/>
        <v>466.18177500000002</v>
      </c>
      <c r="I26" s="78">
        <f t="shared" si="2"/>
        <v>93702.536775</v>
      </c>
      <c r="M26" s="158"/>
      <c r="N26" s="159"/>
      <c r="O26" s="159"/>
      <c r="P26" s="159"/>
    </row>
    <row r="27" spans="1:16" s="157" customFormat="1" x14ac:dyDescent="0.2">
      <c r="A27" s="103" t="s">
        <v>40</v>
      </c>
      <c r="B27" s="91" t="s">
        <v>46</v>
      </c>
      <c r="C27" s="92" t="s">
        <v>45</v>
      </c>
      <c r="D27" s="78">
        <v>82891</v>
      </c>
      <c r="E27" s="78">
        <v>1100</v>
      </c>
      <c r="F27" s="78">
        <f t="shared" si="3"/>
        <v>10223.875</v>
      </c>
      <c r="G27" s="78">
        <v>1646.73</v>
      </c>
      <c r="H27" s="78">
        <f t="shared" si="1"/>
        <v>468.30802499999999</v>
      </c>
      <c r="I27" s="78">
        <f t="shared" si="2"/>
        <v>94129.913025000002</v>
      </c>
      <c r="M27" s="158"/>
      <c r="N27" s="159"/>
      <c r="O27" s="159"/>
      <c r="P27" s="159"/>
    </row>
    <row r="28" spans="1:16" s="157" customFormat="1" x14ac:dyDescent="0.2">
      <c r="A28" s="103" t="s">
        <v>40</v>
      </c>
      <c r="B28" s="91" t="s">
        <v>47</v>
      </c>
      <c r="C28" s="92" t="s">
        <v>232</v>
      </c>
      <c r="D28" s="78">
        <v>84188</v>
      </c>
      <c r="E28" s="78">
        <v>1100</v>
      </c>
      <c r="F28" s="78">
        <f>(D28-E28)*0.125</f>
        <v>10386</v>
      </c>
      <c r="G28" s="78">
        <v>1646.73</v>
      </c>
      <c r="H28" s="78">
        <f t="shared" si="1"/>
        <v>475.60365000000002</v>
      </c>
      <c r="I28" s="78">
        <f t="shared" si="2"/>
        <v>95596.33365</v>
      </c>
      <c r="M28" s="158"/>
      <c r="N28" s="159"/>
      <c r="O28" s="159"/>
      <c r="P28" s="159"/>
    </row>
    <row r="29" spans="1:16" s="157" customFormat="1" x14ac:dyDescent="0.2">
      <c r="A29" s="103" t="s">
        <v>40</v>
      </c>
      <c r="B29" s="91" t="s">
        <v>49</v>
      </c>
      <c r="C29" s="92" t="s">
        <v>232</v>
      </c>
      <c r="D29" s="78">
        <v>82874</v>
      </c>
      <c r="E29" s="78">
        <v>1100</v>
      </c>
      <c r="F29" s="78">
        <f>(D29-E29)*0.125</f>
        <v>10221.75</v>
      </c>
      <c r="G29" s="78">
        <v>1646.73</v>
      </c>
      <c r="H29" s="78">
        <f t="shared" si="1"/>
        <v>468.2124</v>
      </c>
      <c r="I29" s="78">
        <f t="shared" si="2"/>
        <v>94110.6924</v>
      </c>
      <c r="M29" s="158"/>
      <c r="N29" s="159"/>
      <c r="O29" s="159"/>
      <c r="P29" s="159"/>
    </row>
    <row r="30" spans="1:16" s="157" customFormat="1" x14ac:dyDescent="0.2">
      <c r="A30" s="103" t="s">
        <v>40</v>
      </c>
      <c r="B30" s="91" t="s">
        <v>50</v>
      </c>
      <c r="C30" s="92" t="s">
        <v>51</v>
      </c>
      <c r="D30" s="78">
        <v>84384</v>
      </c>
      <c r="E30" s="78">
        <v>1100</v>
      </c>
      <c r="F30" s="78">
        <f>(D30-E30)*0.125</f>
        <v>10410.5</v>
      </c>
      <c r="G30" s="78">
        <v>1646.73</v>
      </c>
      <c r="H30" s="78">
        <f t="shared" si="1"/>
        <v>476.70614999999998</v>
      </c>
      <c r="I30" s="78">
        <f t="shared" si="2"/>
        <v>95817.936149999994</v>
      </c>
      <c r="M30" s="158"/>
      <c r="N30" s="159"/>
      <c r="O30" s="159"/>
      <c r="P30" s="159"/>
    </row>
    <row r="31" spans="1:16" s="157" customFormat="1" x14ac:dyDescent="0.2">
      <c r="A31" s="103" t="s">
        <v>40</v>
      </c>
      <c r="B31" s="91" t="s">
        <v>52</v>
      </c>
      <c r="C31" s="92" t="s">
        <v>53</v>
      </c>
      <c r="D31" s="78">
        <v>83389</v>
      </c>
      <c r="E31" s="78">
        <v>1100</v>
      </c>
      <c r="F31" s="78">
        <f>(D31-E31)*0.125</f>
        <v>10286.125</v>
      </c>
      <c r="G31" s="78">
        <v>1646.73</v>
      </c>
      <c r="H31" s="78">
        <f t="shared" si="1"/>
        <v>471.10927499999997</v>
      </c>
      <c r="I31" s="78">
        <f t="shared" si="2"/>
        <v>94692.964274999991</v>
      </c>
      <c r="M31" s="158"/>
      <c r="N31" s="159"/>
      <c r="O31" s="159"/>
      <c r="P31" s="159"/>
    </row>
    <row r="32" spans="1:16" s="157" customFormat="1" x14ac:dyDescent="0.2">
      <c r="A32" s="103" t="s">
        <v>40</v>
      </c>
      <c r="B32" s="91" t="s">
        <v>54</v>
      </c>
      <c r="C32" s="92" t="s">
        <v>43</v>
      </c>
      <c r="D32" s="78">
        <v>82874</v>
      </c>
      <c r="E32" s="78">
        <v>1100</v>
      </c>
      <c r="F32" s="78">
        <f>(D32-E32)*0.125</f>
        <v>10221.75</v>
      </c>
      <c r="G32" s="78">
        <v>1646.73</v>
      </c>
      <c r="H32" s="78">
        <f t="shared" si="1"/>
        <v>468.2124</v>
      </c>
      <c r="I32" s="78">
        <f t="shared" si="2"/>
        <v>94110.6924</v>
      </c>
      <c r="M32" s="158"/>
      <c r="N32" s="159"/>
      <c r="O32" s="159"/>
      <c r="P32" s="159"/>
    </row>
    <row r="33" spans="1:237" s="160" customFormat="1" x14ac:dyDescent="0.2">
      <c r="A33" s="103" t="s">
        <v>40</v>
      </c>
      <c r="B33" s="91" t="s">
        <v>55</v>
      </c>
      <c r="C33" s="92" t="s">
        <v>56</v>
      </c>
      <c r="D33" s="78">
        <v>83889</v>
      </c>
      <c r="E33" s="78">
        <v>1100</v>
      </c>
      <c r="F33" s="78">
        <f t="shared" si="3"/>
        <v>10348.625</v>
      </c>
      <c r="G33" s="78">
        <v>1646.73</v>
      </c>
      <c r="H33" s="78">
        <f t="shared" si="1"/>
        <v>473.92177499999997</v>
      </c>
      <c r="I33" s="78">
        <f t="shared" si="2"/>
        <v>95258.276774999991</v>
      </c>
      <c r="M33" s="161"/>
      <c r="N33" s="162"/>
      <c r="O33" s="162"/>
      <c r="P33" s="162"/>
    </row>
    <row r="34" spans="1:237" s="157" customFormat="1" x14ac:dyDescent="0.2">
      <c r="A34" s="103" t="s">
        <v>40</v>
      </c>
      <c r="B34" s="91" t="s">
        <v>57</v>
      </c>
      <c r="C34" s="92" t="s">
        <v>58</v>
      </c>
      <c r="D34" s="78">
        <v>83889</v>
      </c>
      <c r="E34" s="78">
        <v>1100</v>
      </c>
      <c r="F34" s="78">
        <f>(D34-E34)*0.125</f>
        <v>10348.625</v>
      </c>
      <c r="G34" s="78">
        <v>1646.73</v>
      </c>
      <c r="H34" s="78">
        <f t="shared" si="1"/>
        <v>473.92177499999997</v>
      </c>
      <c r="I34" s="78">
        <f t="shared" si="2"/>
        <v>95258.276774999991</v>
      </c>
      <c r="M34" s="158"/>
      <c r="N34" s="159"/>
      <c r="O34" s="159"/>
      <c r="P34" s="159"/>
    </row>
    <row r="35" spans="1:237" s="157" customFormat="1" x14ac:dyDescent="0.2">
      <c r="A35" s="90" t="s">
        <v>63</v>
      </c>
      <c r="B35" s="91" t="s">
        <v>64</v>
      </c>
      <c r="C35" s="92"/>
      <c r="D35" s="78">
        <v>71751</v>
      </c>
      <c r="E35" s="78">
        <v>1100</v>
      </c>
      <c r="F35" s="78">
        <f>(D35-E35)*0.125</f>
        <v>8831.375</v>
      </c>
      <c r="G35" s="78">
        <v>1646.73</v>
      </c>
      <c r="H35" s="78">
        <f t="shared" si="1"/>
        <v>405.64552499999996</v>
      </c>
      <c r="I35" s="78">
        <f t="shared" si="2"/>
        <v>81534.750524999996</v>
      </c>
      <c r="M35" s="159"/>
      <c r="N35" s="159"/>
      <c r="O35" s="159"/>
      <c r="P35" s="159"/>
    </row>
    <row r="36" spans="1:237" s="157" customFormat="1" x14ac:dyDescent="0.2">
      <c r="A36" s="90" t="s">
        <v>63</v>
      </c>
      <c r="B36" s="91" t="s">
        <v>65</v>
      </c>
      <c r="C36" s="92"/>
      <c r="D36" s="78">
        <v>71751</v>
      </c>
      <c r="E36" s="78">
        <v>1100</v>
      </c>
      <c r="F36" s="78">
        <f>(D36-E36)*0.125</f>
        <v>8831.375</v>
      </c>
      <c r="G36" s="78">
        <v>1646.73</v>
      </c>
      <c r="H36" s="78">
        <f t="shared" si="1"/>
        <v>405.64552499999996</v>
      </c>
      <c r="I36" s="78">
        <f t="shared" si="2"/>
        <v>81534.750524999996</v>
      </c>
      <c r="M36" s="159"/>
      <c r="N36" s="159"/>
      <c r="O36" s="159"/>
      <c r="P36" s="159"/>
    </row>
    <row r="37" spans="1:237" s="159" customFormat="1" ht="15.75" thickBot="1" x14ac:dyDescent="0.25">
      <c r="A37" s="163"/>
      <c r="B37" s="127"/>
      <c r="C37" s="164"/>
      <c r="D37" s="129"/>
      <c r="E37" s="129"/>
      <c r="F37" s="129"/>
      <c r="G37" s="78"/>
      <c r="H37" s="129"/>
      <c r="I37" s="129"/>
      <c r="IC37" s="157"/>
    </row>
    <row r="38" spans="1:237" s="157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159"/>
      <c r="N38" s="159"/>
      <c r="O38" s="159"/>
      <c r="P38" s="159"/>
    </row>
    <row r="39" spans="1:237" s="113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14"/>
      <c r="N39" s="114"/>
      <c r="O39" s="114"/>
      <c r="P39" s="114"/>
    </row>
    <row r="40" spans="1:237" s="156" customFormat="1" x14ac:dyDescent="0.2">
      <c r="A40" s="90" t="s">
        <v>26</v>
      </c>
      <c r="B40" s="91" t="s">
        <v>67</v>
      </c>
      <c r="C40" s="115" t="s">
        <v>68</v>
      </c>
      <c r="D40" s="78">
        <v>87229</v>
      </c>
      <c r="E40" s="78">
        <v>1100</v>
      </c>
      <c r="F40" s="78">
        <f t="shared" ref="F40:F45" si="4">(D40-E40)*0.125</f>
        <v>10766.125</v>
      </c>
      <c r="G40" s="78">
        <v>1646.73</v>
      </c>
      <c r="H40" s="78">
        <f t="shared" ref="H40:H63" si="5">(D40-E40+F40+G40)*0.005</f>
        <v>492.70927499999999</v>
      </c>
      <c r="I40" s="78">
        <f t="shared" ref="I40:I63" si="6">D40-E40+F40+H40+G40</f>
        <v>99034.564274999997</v>
      </c>
      <c r="M40" s="166"/>
      <c r="N40" s="166"/>
      <c r="O40" s="166"/>
      <c r="P40" s="166"/>
    </row>
    <row r="41" spans="1:237" s="156" customFormat="1" x14ac:dyDescent="0.2">
      <c r="A41" s="90" t="s">
        <v>69</v>
      </c>
      <c r="B41" s="91" t="s">
        <v>70</v>
      </c>
      <c r="C41" s="115" t="s">
        <v>71</v>
      </c>
      <c r="D41" s="78">
        <v>87726</v>
      </c>
      <c r="E41" s="78">
        <v>1100</v>
      </c>
      <c r="F41" s="78">
        <f t="shared" si="4"/>
        <v>10828.25</v>
      </c>
      <c r="G41" s="78">
        <v>1646.73</v>
      </c>
      <c r="H41" s="78">
        <f>(D41-E41+F41+G41)*0.005</f>
        <v>495.50489999999996</v>
      </c>
      <c r="I41" s="78">
        <f>D41-E41+F41+H41+G41</f>
        <v>99596.484899999996</v>
      </c>
      <c r="M41" s="166"/>
      <c r="N41" s="166"/>
      <c r="O41" s="166"/>
      <c r="P41" s="166"/>
    </row>
    <row r="42" spans="1:237" s="156" customFormat="1" x14ac:dyDescent="0.2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166"/>
      <c r="N42" s="166"/>
      <c r="O42" s="166"/>
      <c r="P42" s="166"/>
    </row>
    <row r="43" spans="1:237" s="157" customFormat="1" x14ac:dyDescent="0.2">
      <c r="A43" s="90" t="s">
        <v>75</v>
      </c>
      <c r="B43" s="91" t="s">
        <v>76</v>
      </c>
      <c r="C43" s="115" t="s">
        <v>77</v>
      </c>
      <c r="D43" s="78">
        <v>87577</v>
      </c>
      <c r="E43" s="78">
        <v>1100</v>
      </c>
      <c r="F43" s="78">
        <f t="shared" si="4"/>
        <v>10809.625</v>
      </c>
      <c r="G43" s="78">
        <v>1646.73</v>
      </c>
      <c r="H43" s="78">
        <f>(D43-E43+F43+G43)*0.005</f>
        <v>494.66677499999997</v>
      </c>
      <c r="I43" s="78">
        <f>D43-E43+F43+H43+G43</f>
        <v>99428.021775000001</v>
      </c>
      <c r="M43" s="159"/>
      <c r="N43" s="159"/>
      <c r="O43" s="159"/>
      <c r="P43" s="159"/>
    </row>
    <row r="44" spans="1:237" s="160" customFormat="1" x14ac:dyDescent="0.2">
      <c r="A44" s="90" t="s">
        <v>75</v>
      </c>
      <c r="B44" s="91" t="s">
        <v>78</v>
      </c>
      <c r="C44" s="115" t="s">
        <v>43</v>
      </c>
      <c r="D44" s="78">
        <v>87229</v>
      </c>
      <c r="E44" s="78">
        <v>1100</v>
      </c>
      <c r="F44" s="78">
        <f t="shared" si="4"/>
        <v>10766.125</v>
      </c>
      <c r="G44" s="78">
        <v>1646.73</v>
      </c>
      <c r="H44" s="78">
        <f t="shared" si="5"/>
        <v>492.70927499999999</v>
      </c>
      <c r="I44" s="78">
        <f t="shared" si="6"/>
        <v>99034.564274999997</v>
      </c>
      <c r="M44" s="162"/>
      <c r="N44" s="162"/>
      <c r="O44" s="162"/>
      <c r="P44" s="162"/>
    </row>
    <row r="45" spans="1:237" s="157" customFormat="1" x14ac:dyDescent="0.2">
      <c r="A45" s="90" t="s">
        <v>79</v>
      </c>
      <c r="B45" s="91" t="s">
        <v>80</v>
      </c>
      <c r="C45" s="115" t="s">
        <v>43</v>
      </c>
      <c r="D45" s="78">
        <v>88722</v>
      </c>
      <c r="E45" s="78">
        <v>1100</v>
      </c>
      <c r="F45" s="78">
        <f t="shared" si="4"/>
        <v>10952.75</v>
      </c>
      <c r="G45" s="78">
        <v>1646.73</v>
      </c>
      <c r="H45" s="78">
        <f>(D45-E45+F45+G45)*0.005</f>
        <v>501.10739999999998</v>
      </c>
      <c r="I45" s="78">
        <f>D45-E45+F45+H45+G45</f>
        <v>100722.58739999999</v>
      </c>
      <c r="M45" s="159"/>
      <c r="N45" s="159"/>
      <c r="O45" s="159"/>
      <c r="P45" s="159"/>
    </row>
    <row r="46" spans="1:237" s="157" customFormat="1" x14ac:dyDescent="0.2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159"/>
      <c r="N46" s="159"/>
      <c r="O46" s="159"/>
      <c r="P46" s="159"/>
    </row>
    <row r="47" spans="1:237" s="157" customFormat="1" x14ac:dyDescent="0.2">
      <c r="A47" s="90" t="s">
        <v>82</v>
      </c>
      <c r="B47" s="91" t="s">
        <v>83</v>
      </c>
      <c r="C47" s="115" t="s">
        <v>84</v>
      </c>
      <c r="D47" s="78">
        <v>90744</v>
      </c>
      <c r="E47" s="78">
        <v>1100</v>
      </c>
      <c r="F47" s="78">
        <f>(D47-E47)*0.125</f>
        <v>11205.5</v>
      </c>
      <c r="G47" s="78">
        <v>1646.73</v>
      </c>
      <c r="H47" s="78">
        <f t="shared" si="5"/>
        <v>512.48114999999996</v>
      </c>
      <c r="I47" s="78">
        <f t="shared" si="6"/>
        <v>103008.71115</v>
      </c>
      <c r="M47" s="159"/>
      <c r="N47" s="159"/>
      <c r="O47" s="159"/>
      <c r="P47" s="159"/>
    </row>
    <row r="48" spans="1:237" s="157" customFormat="1" x14ac:dyDescent="0.2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159"/>
      <c r="N48" s="159"/>
      <c r="O48" s="159"/>
      <c r="P48" s="159"/>
    </row>
    <row r="49" spans="1:16" s="160" customFormat="1" x14ac:dyDescent="0.2">
      <c r="A49" s="90" t="s">
        <v>94</v>
      </c>
      <c r="B49" s="91" t="s">
        <v>95</v>
      </c>
      <c r="C49" s="119" t="s">
        <v>96</v>
      </c>
      <c r="D49" s="78">
        <v>87968</v>
      </c>
      <c r="E49" s="78">
        <v>1100</v>
      </c>
      <c r="F49" s="78">
        <f t="shared" ref="F49:F53" si="7">(D49-E49)*0.125</f>
        <v>10858.5</v>
      </c>
      <c r="G49" s="78">
        <v>1646.73</v>
      </c>
      <c r="H49" s="78">
        <f>(D49-E49+F49+G49)*0.005</f>
        <v>496.86615</v>
      </c>
      <c r="I49" s="78">
        <f>D49-E49+F49+H49+G49</f>
        <v>99870.096149999998</v>
      </c>
      <c r="M49" s="162"/>
      <c r="N49" s="162"/>
      <c r="O49" s="162"/>
      <c r="P49" s="162"/>
    </row>
    <row r="50" spans="1:16" s="160" customFormat="1" x14ac:dyDescent="0.2">
      <c r="A50" s="90" t="s">
        <v>94</v>
      </c>
      <c r="B50" s="91" t="s">
        <v>97</v>
      </c>
      <c r="C50" s="119" t="s">
        <v>98</v>
      </c>
      <c r="D50" s="78">
        <v>87968</v>
      </c>
      <c r="E50" s="78">
        <v>1100</v>
      </c>
      <c r="F50" s="78">
        <f t="shared" si="7"/>
        <v>10858.5</v>
      </c>
      <c r="G50" s="78">
        <v>1646.73</v>
      </c>
      <c r="H50" s="78">
        <f t="shared" ref="H50" si="8">(D50-E50+F50+G50)*0.005</f>
        <v>496.86615</v>
      </c>
      <c r="I50" s="78">
        <f t="shared" ref="I50" si="9">D50-E50+F50+H50+G50</f>
        <v>99870.096149999998</v>
      </c>
      <c r="M50" s="162"/>
      <c r="N50" s="162"/>
      <c r="O50" s="162"/>
      <c r="P50" s="162"/>
    </row>
    <row r="51" spans="1:16" s="157" customFormat="1" x14ac:dyDescent="0.2">
      <c r="A51" s="90" t="s">
        <v>99</v>
      </c>
      <c r="B51" s="91" t="s">
        <v>100</v>
      </c>
      <c r="C51" s="119" t="s">
        <v>101</v>
      </c>
      <c r="D51" s="78">
        <v>93316</v>
      </c>
      <c r="E51" s="78">
        <v>1100</v>
      </c>
      <c r="F51" s="78">
        <f t="shared" si="7"/>
        <v>11527</v>
      </c>
      <c r="G51" s="78">
        <v>1646.73</v>
      </c>
      <c r="H51" s="78">
        <f t="shared" si="5"/>
        <v>526.94865000000004</v>
      </c>
      <c r="I51" s="78">
        <f t="shared" si="6"/>
        <v>105916.67865</v>
      </c>
      <c r="M51" s="159"/>
      <c r="N51" s="159"/>
      <c r="O51" s="159"/>
      <c r="P51" s="159"/>
    </row>
    <row r="52" spans="1:16" s="157" customFormat="1" x14ac:dyDescent="0.2">
      <c r="A52" s="90" t="s">
        <v>99</v>
      </c>
      <c r="B52" s="91" t="s">
        <v>102</v>
      </c>
      <c r="C52" s="119" t="s">
        <v>101</v>
      </c>
      <c r="D52" s="78">
        <v>94668</v>
      </c>
      <c r="E52" s="78">
        <v>1100</v>
      </c>
      <c r="F52" s="78">
        <f t="shared" si="7"/>
        <v>11696</v>
      </c>
      <c r="G52" s="78">
        <v>1646.73</v>
      </c>
      <c r="H52" s="78">
        <f t="shared" si="5"/>
        <v>534.55364999999995</v>
      </c>
      <c r="I52" s="78">
        <f t="shared" si="6"/>
        <v>107445.28365</v>
      </c>
      <c r="M52" s="159"/>
      <c r="N52" s="159"/>
      <c r="O52" s="159"/>
      <c r="P52" s="159"/>
    </row>
    <row r="53" spans="1:16" s="157" customFormat="1" x14ac:dyDescent="0.2">
      <c r="A53" s="90" t="s">
        <v>105</v>
      </c>
      <c r="B53" s="91" t="s">
        <v>106</v>
      </c>
      <c r="C53" s="119" t="s">
        <v>107</v>
      </c>
      <c r="D53" s="78">
        <v>97580</v>
      </c>
      <c r="E53" s="78">
        <v>1100</v>
      </c>
      <c r="F53" s="78">
        <f t="shared" si="7"/>
        <v>12060</v>
      </c>
      <c r="G53" s="78">
        <v>1646.73</v>
      </c>
      <c r="H53" s="78">
        <f>(D53-E53+F53+G53)*0.005</f>
        <v>550.93364999999994</v>
      </c>
      <c r="I53" s="78">
        <f>D53-E53+F53+H53+G53</f>
        <v>110737.66365</v>
      </c>
      <c r="M53" s="159"/>
      <c r="N53" s="159"/>
      <c r="O53" s="159"/>
      <c r="P53" s="159"/>
    </row>
    <row r="54" spans="1:16" s="157" customFormat="1" x14ac:dyDescent="0.2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159"/>
      <c r="N54" s="159"/>
      <c r="O54" s="159"/>
      <c r="P54" s="159"/>
    </row>
    <row r="55" spans="1:16" s="157" customFormat="1" x14ac:dyDescent="0.2">
      <c r="A55" s="90" t="s">
        <v>108</v>
      </c>
      <c r="B55" s="91" t="s">
        <v>111</v>
      </c>
      <c r="C55" s="92" t="s">
        <v>98</v>
      </c>
      <c r="D55" s="78">
        <v>98683</v>
      </c>
      <c r="E55" s="78">
        <v>1100</v>
      </c>
      <c r="F55" s="78">
        <f t="shared" ref="F55" si="10">(D55-E55)*0.125</f>
        <v>12197.875</v>
      </c>
      <c r="G55" s="78">
        <v>1646.73</v>
      </c>
      <c r="H55" s="78">
        <f t="shared" ref="H55" si="11">(D55-E55+F55+G55)*0.005</f>
        <v>557.13802499999997</v>
      </c>
      <c r="I55" s="78">
        <f t="shared" ref="I55" si="12">D55-E55+F55+H55+G55</f>
        <v>111984.74302499999</v>
      </c>
      <c r="M55" s="159"/>
      <c r="N55" s="159"/>
      <c r="O55" s="159"/>
      <c r="P55" s="159"/>
    </row>
    <row r="56" spans="1:16" s="113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14"/>
      <c r="N56" s="114"/>
      <c r="O56" s="114"/>
      <c r="P56" s="114"/>
    </row>
    <row r="57" spans="1:16" s="157" customFormat="1" x14ac:dyDescent="0.2">
      <c r="A57" s="90" t="s">
        <v>85</v>
      </c>
      <c r="B57" s="91" t="s">
        <v>86</v>
      </c>
      <c r="C57" s="115" t="s">
        <v>87</v>
      </c>
      <c r="D57" s="78">
        <v>93044</v>
      </c>
      <c r="E57" s="78">
        <v>1100</v>
      </c>
      <c r="F57" s="78">
        <f t="shared" ref="F57:F64" si="13">(D57-E57)*0.125</f>
        <v>11493</v>
      </c>
      <c r="G57" s="78">
        <v>1646.73</v>
      </c>
      <c r="H57" s="78">
        <f t="shared" si="5"/>
        <v>525.41864999999996</v>
      </c>
      <c r="I57" s="78">
        <f t="shared" si="6"/>
        <v>105609.14865</v>
      </c>
      <c r="M57" s="159"/>
      <c r="N57" s="159"/>
      <c r="O57" s="159"/>
      <c r="P57" s="159"/>
    </row>
    <row r="58" spans="1:16" s="160" customFormat="1" x14ac:dyDescent="0.2">
      <c r="A58" s="90" t="s">
        <v>88</v>
      </c>
      <c r="B58" s="91" t="s">
        <v>89</v>
      </c>
      <c r="C58" s="115" t="s">
        <v>90</v>
      </c>
      <c r="D58" s="82">
        <v>96011</v>
      </c>
      <c r="E58" s="78">
        <v>1100</v>
      </c>
      <c r="F58" s="78">
        <f t="shared" si="13"/>
        <v>11863.875</v>
      </c>
      <c r="G58" s="78">
        <v>1646.73</v>
      </c>
      <c r="H58" s="78">
        <f t="shared" si="5"/>
        <v>542.108025</v>
      </c>
      <c r="I58" s="78">
        <f t="shared" si="6"/>
        <v>108963.71302499999</v>
      </c>
    </row>
    <row r="59" spans="1:16" s="157" customFormat="1" x14ac:dyDescent="0.2">
      <c r="A59" s="90" t="s">
        <v>63</v>
      </c>
      <c r="B59" s="91" t="s">
        <v>112</v>
      </c>
      <c r="C59" s="120"/>
      <c r="D59" s="78">
        <v>81359</v>
      </c>
      <c r="E59" s="78">
        <v>0</v>
      </c>
      <c r="F59" s="78">
        <f t="shared" si="13"/>
        <v>10169.875</v>
      </c>
      <c r="G59" s="78">
        <v>1646.73</v>
      </c>
      <c r="H59" s="78">
        <f t="shared" si="5"/>
        <v>465.87802499999998</v>
      </c>
      <c r="I59" s="78">
        <f t="shared" si="6"/>
        <v>93641.483024999994</v>
      </c>
      <c r="M59" s="159"/>
      <c r="N59" s="159"/>
      <c r="O59" s="159"/>
      <c r="P59" s="159"/>
    </row>
    <row r="60" spans="1:16" s="157" customFormat="1" x14ac:dyDescent="0.2">
      <c r="A60" s="90" t="s">
        <v>63</v>
      </c>
      <c r="B60" s="91" t="s">
        <v>113</v>
      </c>
      <c r="C60" s="120"/>
      <c r="D60" s="78">
        <v>77175</v>
      </c>
      <c r="E60" s="78">
        <v>0</v>
      </c>
      <c r="F60" s="78">
        <f t="shared" si="13"/>
        <v>9646.875</v>
      </c>
      <c r="G60" s="78">
        <v>1646.73</v>
      </c>
      <c r="H60" s="78">
        <f t="shared" si="5"/>
        <v>442.34302500000001</v>
      </c>
      <c r="I60" s="78">
        <f t="shared" si="6"/>
        <v>88910.948024999991</v>
      </c>
      <c r="M60" s="159"/>
      <c r="N60" s="159"/>
      <c r="O60" s="159"/>
      <c r="P60" s="159"/>
    </row>
    <row r="61" spans="1:16" s="157" customFormat="1" x14ac:dyDescent="0.2">
      <c r="A61" s="90" t="s">
        <v>63</v>
      </c>
      <c r="B61" s="91" t="s">
        <v>115</v>
      </c>
      <c r="C61" s="120"/>
      <c r="D61" s="78">
        <v>85938</v>
      </c>
      <c r="E61" s="78">
        <v>0</v>
      </c>
      <c r="F61" s="78">
        <f t="shared" si="13"/>
        <v>10742.25</v>
      </c>
      <c r="G61" s="78">
        <v>1646.73</v>
      </c>
      <c r="H61" s="78">
        <f t="shared" si="5"/>
        <v>491.63490000000002</v>
      </c>
      <c r="I61" s="78">
        <f t="shared" si="6"/>
        <v>98818.6149</v>
      </c>
      <c r="M61" s="158"/>
      <c r="N61" s="158"/>
      <c r="O61" s="158"/>
      <c r="P61" s="158"/>
    </row>
    <row r="62" spans="1:16" s="157" customFormat="1" x14ac:dyDescent="0.2">
      <c r="A62" s="90" t="s">
        <v>63</v>
      </c>
      <c r="B62" s="91" t="s">
        <v>114</v>
      </c>
      <c r="C62" s="120"/>
      <c r="D62" s="78">
        <v>82752</v>
      </c>
      <c r="E62" s="78">
        <v>0</v>
      </c>
      <c r="F62" s="78">
        <f t="shared" si="13"/>
        <v>10344</v>
      </c>
      <c r="G62" s="78">
        <v>1646.73</v>
      </c>
      <c r="H62" s="78">
        <f t="shared" si="5"/>
        <v>473.71364999999997</v>
      </c>
      <c r="I62" s="78">
        <f t="shared" si="6"/>
        <v>95216.443650000001</v>
      </c>
      <c r="M62" s="158"/>
      <c r="N62" s="158"/>
      <c r="O62" s="158"/>
      <c r="P62" s="158"/>
    </row>
    <row r="63" spans="1:16" s="157" customFormat="1" x14ac:dyDescent="0.2">
      <c r="A63" s="90" t="s">
        <v>63</v>
      </c>
      <c r="B63" s="91" t="s">
        <v>116</v>
      </c>
      <c r="C63" s="120"/>
      <c r="D63" s="78">
        <v>83490</v>
      </c>
      <c r="E63" s="78">
        <v>0</v>
      </c>
      <c r="F63" s="78">
        <f t="shared" si="13"/>
        <v>10436.25</v>
      </c>
      <c r="G63" s="78">
        <v>1646.73</v>
      </c>
      <c r="H63" s="78">
        <f t="shared" si="5"/>
        <v>477.86489999999998</v>
      </c>
      <c r="I63" s="78">
        <f t="shared" si="6"/>
        <v>96050.844899999996</v>
      </c>
      <c r="M63" s="158"/>
      <c r="N63" s="158"/>
      <c r="O63" s="158"/>
      <c r="P63" s="158"/>
    </row>
    <row r="64" spans="1:16" s="157" customFormat="1" ht="15.75" thickBot="1" x14ac:dyDescent="0.25">
      <c r="A64" s="121" t="s">
        <v>63</v>
      </c>
      <c r="B64" s="122" t="s">
        <v>117</v>
      </c>
      <c r="C64" s="120"/>
      <c r="D64" s="78">
        <v>83350</v>
      </c>
      <c r="E64" s="78">
        <v>0</v>
      </c>
      <c r="F64" s="78">
        <f t="shared" si="13"/>
        <v>10418.75</v>
      </c>
      <c r="G64" s="78">
        <v>1646.73</v>
      </c>
      <c r="H64" s="78">
        <f>(D64-E64+F64+G64)*0.005</f>
        <v>477.07740000000001</v>
      </c>
      <c r="I64" s="78">
        <f>D64-E64+F64+H64+G64</f>
        <v>95892.557399999991</v>
      </c>
      <c r="M64" s="158"/>
      <c r="N64" s="158"/>
      <c r="O64" s="158"/>
      <c r="P64" s="158"/>
    </row>
    <row r="65" spans="1:16" s="157" customFormat="1" ht="15.75" thickBot="1" x14ac:dyDescent="0.25">
      <c r="A65" s="163"/>
      <c r="B65" s="168"/>
      <c r="C65" s="169"/>
      <c r="D65" s="170"/>
      <c r="E65" s="170"/>
      <c r="F65" s="170"/>
      <c r="G65" s="170"/>
      <c r="H65" s="170"/>
      <c r="I65" s="170"/>
      <c r="M65" s="159"/>
      <c r="N65" s="159"/>
      <c r="O65" s="159"/>
      <c r="P65" s="159"/>
    </row>
    <row r="66" spans="1:16" s="157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159"/>
      <c r="N66" s="159"/>
      <c r="O66" s="159"/>
      <c r="P66" s="159"/>
    </row>
    <row r="67" spans="1:16" s="157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159"/>
      <c r="N67" s="159"/>
      <c r="O67" s="159"/>
      <c r="P67" s="159"/>
    </row>
    <row r="68" spans="1:16" s="157" customFormat="1" x14ac:dyDescent="0.2">
      <c r="A68" s="132" t="s">
        <v>124</v>
      </c>
      <c r="B68" s="133" t="s">
        <v>125</v>
      </c>
      <c r="C68" s="92" t="s">
        <v>68</v>
      </c>
      <c r="D68" s="82">
        <v>91510</v>
      </c>
      <c r="E68" s="78">
        <v>1100</v>
      </c>
      <c r="F68" s="78">
        <f>(D68-E68)*0.125</f>
        <v>11301.25</v>
      </c>
      <c r="G68" s="78">
        <v>1646.73</v>
      </c>
      <c r="H68" s="78">
        <f>(D68-E68+F68+G68)*0.005</f>
        <v>516.78989999999999</v>
      </c>
      <c r="I68" s="78">
        <f>D68-E68+F68+H68+G68</f>
        <v>103874.7699</v>
      </c>
      <c r="M68" s="159"/>
      <c r="N68" s="159"/>
      <c r="O68" s="159"/>
      <c r="P68" s="159"/>
    </row>
    <row r="69" spans="1:16" s="157" customFormat="1" x14ac:dyDescent="0.2">
      <c r="A69" s="132" t="s">
        <v>124</v>
      </c>
      <c r="B69" s="133" t="s">
        <v>126</v>
      </c>
      <c r="C69" s="92" t="s">
        <v>127</v>
      </c>
      <c r="D69" s="82">
        <v>91555</v>
      </c>
      <c r="E69" s="78">
        <v>1100</v>
      </c>
      <c r="F69" s="78">
        <f t="shared" ref="F69:F78" si="14">(D69-E69)*0.125</f>
        <v>11306.875</v>
      </c>
      <c r="G69" s="78">
        <v>1646.73</v>
      </c>
      <c r="H69" s="78">
        <f t="shared" ref="H69:H78" si="15">(D69-E69+F69+G69)*0.005</f>
        <v>517.04302499999994</v>
      </c>
      <c r="I69" s="78">
        <f t="shared" ref="I69:I78" si="16">D69-E69+F69+H69+G69</f>
        <v>103925.648025</v>
      </c>
      <c r="M69" s="159"/>
      <c r="N69" s="159"/>
      <c r="O69" s="159"/>
      <c r="P69" s="159"/>
    </row>
    <row r="70" spans="1:16" s="156" customFormat="1" x14ac:dyDescent="0.2">
      <c r="A70" s="132" t="s">
        <v>124</v>
      </c>
      <c r="B70" s="133" t="s">
        <v>128</v>
      </c>
      <c r="C70" s="92" t="s">
        <v>127</v>
      </c>
      <c r="D70" s="82">
        <v>92052</v>
      </c>
      <c r="E70" s="78">
        <v>1100</v>
      </c>
      <c r="F70" s="78">
        <f t="shared" si="14"/>
        <v>11369</v>
      </c>
      <c r="G70" s="78">
        <v>1646.73</v>
      </c>
      <c r="H70" s="78">
        <f t="shared" si="15"/>
        <v>519.83865000000003</v>
      </c>
      <c r="I70" s="78">
        <f t="shared" si="16"/>
        <v>104487.56865</v>
      </c>
      <c r="J70" s="160"/>
      <c r="M70" s="166"/>
      <c r="N70" s="166"/>
      <c r="O70" s="166"/>
      <c r="P70" s="166"/>
    </row>
    <row r="71" spans="1:16" s="156" customFormat="1" x14ac:dyDescent="0.2">
      <c r="A71" s="132" t="s">
        <v>129</v>
      </c>
      <c r="B71" s="133" t="s">
        <v>130</v>
      </c>
      <c r="C71" s="92" t="s">
        <v>131</v>
      </c>
      <c r="D71" s="82">
        <v>93197</v>
      </c>
      <c r="E71" s="78">
        <v>1100</v>
      </c>
      <c r="F71" s="78">
        <f t="shared" si="14"/>
        <v>11512.125</v>
      </c>
      <c r="G71" s="78">
        <v>1646.73</v>
      </c>
      <c r="H71" s="78">
        <f t="shared" si="15"/>
        <v>526.27927499999998</v>
      </c>
      <c r="I71" s="78">
        <f t="shared" si="16"/>
        <v>105782.13427499999</v>
      </c>
      <c r="M71" s="166"/>
      <c r="N71" s="166"/>
      <c r="O71" s="166"/>
      <c r="P71" s="166"/>
    </row>
    <row r="72" spans="1:16" s="156" customFormat="1" x14ac:dyDescent="0.2">
      <c r="A72" s="132" t="s">
        <v>132</v>
      </c>
      <c r="B72" s="133" t="s">
        <v>133</v>
      </c>
      <c r="C72" s="92" t="s">
        <v>134</v>
      </c>
      <c r="D72" s="82">
        <v>93596</v>
      </c>
      <c r="E72" s="78">
        <v>1100</v>
      </c>
      <c r="F72" s="78">
        <f t="shared" si="14"/>
        <v>11562</v>
      </c>
      <c r="G72" s="78">
        <v>1646.73</v>
      </c>
      <c r="H72" s="78">
        <f>(D72-E72+F72+G72)*0.005</f>
        <v>528.52364999999998</v>
      </c>
      <c r="I72" s="78">
        <f>D72-E72+F72+H72+G72</f>
        <v>106233.25365</v>
      </c>
      <c r="M72" s="166"/>
      <c r="N72" s="166"/>
      <c r="O72" s="166"/>
      <c r="P72" s="166"/>
    </row>
    <row r="73" spans="1:16" s="141" customFormat="1" x14ac:dyDescent="0.2">
      <c r="A73" s="132" t="s">
        <v>132</v>
      </c>
      <c r="B73" s="133" t="s">
        <v>135</v>
      </c>
      <c r="C73" s="92" t="s">
        <v>134</v>
      </c>
      <c r="D73" s="82">
        <v>95377</v>
      </c>
      <c r="E73" s="78">
        <v>1100</v>
      </c>
      <c r="F73" s="78">
        <f t="shared" si="14"/>
        <v>11784.625</v>
      </c>
      <c r="G73" s="78">
        <v>1646.73</v>
      </c>
      <c r="H73" s="78">
        <f t="shared" si="15"/>
        <v>538.54177500000003</v>
      </c>
      <c r="I73" s="78">
        <f t="shared" si="16"/>
        <v>108246.896775</v>
      </c>
      <c r="M73" s="153"/>
      <c r="N73" s="153"/>
      <c r="O73" s="153"/>
      <c r="P73" s="153"/>
    </row>
    <row r="74" spans="1:16" s="160" customFormat="1" x14ac:dyDescent="0.2">
      <c r="A74" s="132" t="s">
        <v>119</v>
      </c>
      <c r="B74" s="133" t="s">
        <v>120</v>
      </c>
      <c r="C74" s="92" t="s">
        <v>121</v>
      </c>
      <c r="D74" s="82">
        <v>94796</v>
      </c>
      <c r="E74" s="78">
        <v>1100</v>
      </c>
      <c r="F74" s="78">
        <f t="shared" si="14"/>
        <v>11712</v>
      </c>
      <c r="G74" s="78">
        <v>1646.73</v>
      </c>
      <c r="H74" s="78">
        <f t="shared" si="15"/>
        <v>535.27364999999998</v>
      </c>
      <c r="I74" s="78">
        <f t="shared" si="16"/>
        <v>107590.00365</v>
      </c>
      <c r="J74" s="156"/>
      <c r="M74" s="162"/>
      <c r="N74" s="162"/>
      <c r="O74" s="162"/>
      <c r="P74" s="162"/>
    </row>
    <row r="75" spans="1:16" s="160" customFormat="1" x14ac:dyDescent="0.2">
      <c r="A75" s="134" t="s">
        <v>119</v>
      </c>
      <c r="B75" s="135" t="s">
        <v>122</v>
      </c>
      <c r="C75" s="92" t="s">
        <v>123</v>
      </c>
      <c r="D75" s="82">
        <v>95095</v>
      </c>
      <c r="E75" s="78">
        <v>1100</v>
      </c>
      <c r="F75" s="78">
        <f t="shared" si="14"/>
        <v>11749.375</v>
      </c>
      <c r="G75" s="78">
        <v>1646.73</v>
      </c>
      <c r="H75" s="78">
        <f>(D75-E75+F75+G75)*0.005</f>
        <v>536.95552499999997</v>
      </c>
      <c r="I75" s="78">
        <f>D75-E75+F75+H75+G75</f>
        <v>107928.06052499999</v>
      </c>
      <c r="J75" s="156"/>
      <c r="M75" s="162"/>
      <c r="N75" s="162"/>
      <c r="O75" s="162"/>
      <c r="P75" s="162"/>
    </row>
    <row r="76" spans="1:16" s="157" customFormat="1" x14ac:dyDescent="0.2">
      <c r="A76" s="90" t="s">
        <v>63</v>
      </c>
      <c r="B76" s="91" t="s">
        <v>136</v>
      </c>
      <c r="C76" s="120"/>
      <c r="D76" s="78">
        <v>89119</v>
      </c>
      <c r="E76" s="78">
        <v>0</v>
      </c>
      <c r="F76" s="78">
        <f t="shared" si="14"/>
        <v>11139.875</v>
      </c>
      <c r="G76" s="78">
        <v>1646.73</v>
      </c>
      <c r="H76" s="78">
        <f t="shared" si="15"/>
        <v>509.52802500000001</v>
      </c>
      <c r="I76" s="78">
        <f t="shared" si="16"/>
        <v>102415.133025</v>
      </c>
      <c r="J76" s="160"/>
      <c r="M76" s="159"/>
      <c r="N76" s="159"/>
      <c r="O76" s="159"/>
      <c r="P76" s="159"/>
    </row>
    <row r="77" spans="1:16" s="157" customFormat="1" x14ac:dyDescent="0.2">
      <c r="A77" s="90" t="s">
        <v>63</v>
      </c>
      <c r="B77" s="91" t="s">
        <v>137</v>
      </c>
      <c r="C77" s="120"/>
      <c r="D77" s="78">
        <v>86730</v>
      </c>
      <c r="E77" s="78">
        <v>0</v>
      </c>
      <c r="F77" s="78">
        <f t="shared" si="14"/>
        <v>10841.25</v>
      </c>
      <c r="G77" s="78">
        <v>1646.73</v>
      </c>
      <c r="H77" s="78">
        <f t="shared" si="15"/>
        <v>496.0899</v>
      </c>
      <c r="I77" s="78">
        <f t="shared" si="16"/>
        <v>99714.069900000002</v>
      </c>
      <c r="M77" s="159"/>
      <c r="N77" s="159"/>
      <c r="O77" s="159"/>
      <c r="P77" s="159"/>
    </row>
    <row r="78" spans="1:16" s="157" customFormat="1" ht="15.75" thickBot="1" x14ac:dyDescent="0.25">
      <c r="A78" s="121" t="s">
        <v>63</v>
      </c>
      <c r="B78" s="122" t="s">
        <v>138</v>
      </c>
      <c r="C78" s="123"/>
      <c r="D78" s="78">
        <v>87778</v>
      </c>
      <c r="E78" s="78">
        <v>0</v>
      </c>
      <c r="F78" s="78">
        <f t="shared" si="14"/>
        <v>10972.25</v>
      </c>
      <c r="G78" s="78">
        <v>1646.73</v>
      </c>
      <c r="H78" s="78">
        <f t="shared" si="15"/>
        <v>501.98489999999998</v>
      </c>
      <c r="I78" s="78">
        <f t="shared" si="16"/>
        <v>100898.96489999999</v>
      </c>
      <c r="M78" s="159"/>
      <c r="N78" s="159"/>
      <c r="O78" s="159"/>
      <c r="P78" s="159"/>
    </row>
    <row r="79" spans="1:16" s="157" customFormat="1" ht="15.75" thickBot="1" x14ac:dyDescent="0.25">
      <c r="A79" s="171"/>
      <c r="B79" s="172"/>
      <c r="C79" s="173"/>
      <c r="D79" s="174"/>
      <c r="E79" s="174"/>
      <c r="F79" s="129"/>
      <c r="G79" s="129"/>
      <c r="H79" s="129"/>
      <c r="I79" s="129"/>
      <c r="M79" s="159"/>
      <c r="N79" s="159"/>
      <c r="O79" s="159"/>
      <c r="P79" s="159"/>
    </row>
    <row r="80" spans="1:16" s="157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M80" s="159"/>
      <c r="N80" s="159"/>
      <c r="O80" s="159"/>
      <c r="P80" s="159"/>
    </row>
    <row r="81" spans="1:16" s="157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159"/>
      <c r="N81" s="159"/>
      <c r="O81" s="159"/>
      <c r="P81" s="159"/>
    </row>
    <row r="82" spans="1:16" s="157" customFormat="1" x14ac:dyDescent="0.2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159"/>
      <c r="N82" s="159"/>
      <c r="O82" s="159"/>
      <c r="P82" s="159"/>
    </row>
    <row r="83" spans="1:16" s="157" customFormat="1" x14ac:dyDescent="0.2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159"/>
      <c r="N83" s="159"/>
      <c r="O83" s="159"/>
      <c r="P83" s="159"/>
    </row>
    <row r="84" spans="1:16" s="157" customFormat="1" x14ac:dyDescent="0.2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159"/>
      <c r="N84" s="159"/>
      <c r="O84" s="159"/>
      <c r="P84" s="159"/>
    </row>
    <row r="85" spans="1:16" s="157" customFormat="1" x14ac:dyDescent="0.2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159"/>
      <c r="N85" s="159"/>
      <c r="O85" s="159"/>
      <c r="P85" s="159"/>
    </row>
    <row r="86" spans="1:16" s="157" customFormat="1" x14ac:dyDescent="0.2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157" customFormat="1" x14ac:dyDescent="0.2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157" customFormat="1" x14ac:dyDescent="0.2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157" customFormat="1" x14ac:dyDescent="0.2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170"/>
    </row>
    <row r="91" spans="1:16" s="157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157" customFormat="1" ht="15.75" x14ac:dyDescent="0.2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 x14ac:dyDescent="0.25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 x14ac:dyDescent="0.25">
      <c r="B102" s="189"/>
      <c r="C102" s="190"/>
      <c r="D102" s="190"/>
      <c r="E102" s="190"/>
      <c r="F102" s="190"/>
      <c r="G102" s="190"/>
      <c r="H102" s="190"/>
      <c r="I102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1" bottom="0.17" header="0.3" footer="0.17"/>
  <pageSetup scale="53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5"/>
  <sheetViews>
    <sheetView showGridLines="0" topLeftCell="A47" workbookViewId="0">
      <selection activeCell="D68" sqref="D68:D78"/>
    </sheetView>
  </sheetViews>
  <sheetFormatPr defaultColWidth="17.5703125" defaultRowHeight="15" x14ac:dyDescent="0.25"/>
  <cols>
    <col min="1" max="1" width="24.28515625" customWidth="1"/>
    <col min="2" max="2" width="16.7109375" style="1" customWidth="1"/>
    <col min="3" max="6" width="17.5703125" style="2"/>
    <col min="7" max="7" width="14.42578125" style="2" customWidth="1"/>
    <col min="8" max="8" width="25.140625" style="2" customWidth="1"/>
    <col min="9" max="9" width="17.5703125" style="2"/>
  </cols>
  <sheetData>
    <row r="1" spans="1:16" ht="53.25" customHeight="1" x14ac:dyDescent="0.5">
      <c r="A1" s="450"/>
      <c r="B1" s="475" t="s">
        <v>0</v>
      </c>
      <c r="C1" s="475"/>
      <c r="D1" s="475"/>
      <c r="E1" s="475"/>
      <c r="F1" s="475"/>
      <c r="G1" s="475"/>
      <c r="H1" s="475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8" x14ac:dyDescent="0.25">
      <c r="A4" s="450"/>
      <c r="B4" s="491" t="s">
        <v>245</v>
      </c>
      <c r="C4" s="491"/>
      <c r="D4" s="491"/>
      <c r="E4" s="491"/>
      <c r="F4" s="491"/>
      <c r="G4" s="491"/>
      <c r="H4" s="491"/>
      <c r="I4" s="450"/>
    </row>
    <row r="5" spans="1:16" ht="15.75" thickBot="1" x14ac:dyDescent="0.3"/>
    <row r="6" spans="1:16" x14ac:dyDescent="0.25">
      <c r="A6" s="492" t="s">
        <v>161</v>
      </c>
      <c r="B6" s="493"/>
      <c r="C6" s="493"/>
      <c r="D6" s="493"/>
      <c r="E6" s="493"/>
      <c r="F6" s="493"/>
      <c r="G6" s="493"/>
      <c r="H6" s="494"/>
      <c r="I6" s="14" t="s">
        <v>163</v>
      </c>
    </row>
    <row r="7" spans="1:16" ht="20.25" customHeight="1" thickBot="1" x14ac:dyDescent="0.3">
      <c r="A7" s="495"/>
      <c r="B7" s="496"/>
      <c r="C7" s="496"/>
      <c r="D7" s="496"/>
      <c r="E7" s="496"/>
      <c r="F7" s="496"/>
      <c r="G7" s="496"/>
      <c r="H7" s="497"/>
      <c r="I7" s="4">
        <v>42628</v>
      </c>
    </row>
    <row r="8" spans="1:16" ht="15.75" thickBot="1" x14ac:dyDescent="0.3">
      <c r="A8" s="498" t="s">
        <v>6</v>
      </c>
      <c r="B8" s="499"/>
      <c r="C8" s="499"/>
      <c r="D8" s="499"/>
      <c r="E8" s="499"/>
      <c r="F8" s="499"/>
      <c r="G8" s="499"/>
      <c r="H8" s="499"/>
      <c r="I8" s="500"/>
    </row>
    <row r="9" spans="1:16" s="156" customFormat="1" x14ac:dyDescent="0.25">
      <c r="A9" s="486" t="s">
        <v>7</v>
      </c>
      <c r="B9" s="486"/>
      <c r="C9" s="155" t="s">
        <v>8</v>
      </c>
      <c r="D9" s="155" t="s">
        <v>9</v>
      </c>
      <c r="E9" s="155" t="s">
        <v>10</v>
      </c>
      <c r="F9" s="155" t="s">
        <v>11</v>
      </c>
      <c r="G9" s="155" t="s">
        <v>12</v>
      </c>
      <c r="H9" s="155" t="s">
        <v>13</v>
      </c>
      <c r="I9" s="155" t="s">
        <v>14</v>
      </c>
    </row>
    <row r="10" spans="1:16" s="157" customFormat="1" ht="14.25" x14ac:dyDescent="0.2">
      <c r="A10" s="191" t="s">
        <v>15</v>
      </c>
      <c r="B10" s="192" t="s">
        <v>16</v>
      </c>
      <c r="C10" s="193" t="s">
        <v>17</v>
      </c>
      <c r="D10" s="84">
        <v>75641</v>
      </c>
      <c r="E10" s="84">
        <v>1100</v>
      </c>
      <c r="F10" s="84">
        <f t="shared" ref="F10:F18" si="0">(D10-E10)*0.125</f>
        <v>9317.625</v>
      </c>
      <c r="G10" s="84">
        <v>2239.5300000000002</v>
      </c>
      <c r="H10" s="84">
        <f t="shared" ref="H10:H36" si="1">(D10-E10+F10+G10)*0.005</f>
        <v>430.49077499999999</v>
      </c>
      <c r="I10" s="84">
        <f t="shared" ref="I10:I36" si="2">D10-E10+F10+H10+G10</f>
        <v>86528.645774999997</v>
      </c>
    </row>
    <row r="11" spans="1:16" s="157" customFormat="1" ht="14.25" x14ac:dyDescent="0.2">
      <c r="A11" s="191" t="s">
        <v>15</v>
      </c>
      <c r="B11" s="192" t="s">
        <v>24</v>
      </c>
      <c r="C11" s="193" t="s">
        <v>25</v>
      </c>
      <c r="D11" s="84">
        <v>75641</v>
      </c>
      <c r="E11" s="84">
        <v>1100</v>
      </c>
      <c r="F11" s="84">
        <f t="shared" si="0"/>
        <v>9317.625</v>
      </c>
      <c r="G11" s="84">
        <v>2239.5300000000002</v>
      </c>
      <c r="H11" s="84">
        <f t="shared" si="1"/>
        <v>430.49077499999999</v>
      </c>
      <c r="I11" s="84">
        <f t="shared" si="2"/>
        <v>86528.645774999997</v>
      </c>
    </row>
    <row r="12" spans="1:16" s="157" customFormat="1" ht="14.25" x14ac:dyDescent="0.2">
      <c r="A12" s="191" t="s">
        <v>15</v>
      </c>
      <c r="B12" s="192" t="s">
        <v>20</v>
      </c>
      <c r="C12" s="193" t="s">
        <v>21</v>
      </c>
      <c r="D12" s="84">
        <v>76645</v>
      </c>
      <c r="E12" s="84">
        <v>1100</v>
      </c>
      <c r="F12" s="84">
        <f t="shared" si="0"/>
        <v>9443.125</v>
      </c>
      <c r="G12" s="84">
        <v>2239.5300000000002</v>
      </c>
      <c r="H12" s="84">
        <f t="shared" si="1"/>
        <v>436.13827500000002</v>
      </c>
      <c r="I12" s="84">
        <f t="shared" si="2"/>
        <v>87663.793275000004</v>
      </c>
      <c r="M12" s="158"/>
      <c r="N12" s="159"/>
      <c r="O12" s="159"/>
      <c r="P12" s="159"/>
    </row>
    <row r="13" spans="1:16" s="157" customFormat="1" ht="14.25" x14ac:dyDescent="0.2">
      <c r="A13" s="191" t="s">
        <v>15</v>
      </c>
      <c r="B13" s="192" t="s">
        <v>22</v>
      </c>
      <c r="C13" s="193" t="s">
        <v>23</v>
      </c>
      <c r="D13" s="84">
        <v>76642</v>
      </c>
      <c r="E13" s="84">
        <v>1100</v>
      </c>
      <c r="F13" s="84">
        <f t="shared" si="0"/>
        <v>9442.75</v>
      </c>
      <c r="G13" s="84">
        <v>2239.5300000000002</v>
      </c>
      <c r="H13" s="84">
        <f t="shared" si="1"/>
        <v>436.12139999999999</v>
      </c>
      <c r="I13" s="84">
        <f t="shared" si="2"/>
        <v>87660.401400000002</v>
      </c>
      <c r="M13" s="158"/>
      <c r="N13" s="159"/>
      <c r="O13" s="159"/>
      <c r="P13" s="159"/>
    </row>
    <row r="14" spans="1:16" s="157" customFormat="1" ht="14.25" x14ac:dyDescent="0.2">
      <c r="A14" s="191" t="s">
        <v>15</v>
      </c>
      <c r="B14" s="192" t="s">
        <v>18</v>
      </c>
      <c r="C14" s="193" t="s">
        <v>19</v>
      </c>
      <c r="D14" s="84">
        <v>76787</v>
      </c>
      <c r="E14" s="84">
        <v>1100</v>
      </c>
      <c r="F14" s="84">
        <f t="shared" si="0"/>
        <v>9460.875</v>
      </c>
      <c r="G14" s="84">
        <v>2239.5300000000002</v>
      </c>
      <c r="H14" s="84">
        <f t="shared" si="1"/>
        <v>436.93702500000001</v>
      </c>
      <c r="I14" s="84">
        <f t="shared" si="2"/>
        <v>87824.342025000005</v>
      </c>
      <c r="M14" s="158"/>
      <c r="N14" s="159"/>
      <c r="O14" s="159"/>
      <c r="P14" s="159"/>
    </row>
    <row r="15" spans="1:16" s="157" customFormat="1" x14ac:dyDescent="0.2">
      <c r="A15" s="90" t="s">
        <v>15</v>
      </c>
      <c r="B15" s="91" t="s">
        <v>262</v>
      </c>
      <c r="C15" s="92" t="s">
        <v>263</v>
      </c>
      <c r="D15" s="84">
        <v>79248</v>
      </c>
      <c r="E15" s="84">
        <v>1100</v>
      </c>
      <c r="F15" s="84">
        <f t="shared" si="0"/>
        <v>9768.5</v>
      </c>
      <c r="G15" s="84">
        <v>2239.5300000000002</v>
      </c>
      <c r="H15" s="84">
        <f t="shared" si="1"/>
        <v>450.78014999999999</v>
      </c>
      <c r="I15" s="84">
        <f t="shared" si="2"/>
        <v>90606.810150000005</v>
      </c>
      <c r="M15" s="158"/>
      <c r="N15" s="159"/>
      <c r="O15" s="159"/>
      <c r="P15" s="159"/>
    </row>
    <row r="16" spans="1:16" s="160" customFormat="1" ht="14.25" x14ac:dyDescent="0.2">
      <c r="A16" s="191" t="s">
        <v>26</v>
      </c>
      <c r="B16" s="192" t="s">
        <v>27</v>
      </c>
      <c r="C16" s="193" t="s">
        <v>23</v>
      </c>
      <c r="D16" s="84">
        <v>78527</v>
      </c>
      <c r="E16" s="84">
        <v>1100</v>
      </c>
      <c r="F16" s="84">
        <f t="shared" si="0"/>
        <v>9678.375</v>
      </c>
      <c r="G16" s="84">
        <v>2239.5300000000002</v>
      </c>
      <c r="H16" s="84">
        <f t="shared" si="1"/>
        <v>446.72452500000003</v>
      </c>
      <c r="I16" s="84">
        <f t="shared" si="2"/>
        <v>89791.629524999997</v>
      </c>
      <c r="M16" s="161"/>
      <c r="N16" s="162"/>
      <c r="O16" s="162"/>
      <c r="P16" s="162"/>
    </row>
    <row r="17" spans="1:16" s="157" customFormat="1" ht="14.25" x14ac:dyDescent="0.2">
      <c r="A17" s="191" t="s">
        <v>32</v>
      </c>
      <c r="B17" s="192" t="s">
        <v>33</v>
      </c>
      <c r="C17" s="193" t="s">
        <v>34</v>
      </c>
      <c r="D17" s="84">
        <v>80522</v>
      </c>
      <c r="E17" s="84">
        <v>1100</v>
      </c>
      <c r="F17" s="84">
        <f t="shared" si="0"/>
        <v>9927.75</v>
      </c>
      <c r="G17" s="84">
        <v>2239.5300000000002</v>
      </c>
      <c r="H17" s="84">
        <f t="shared" si="1"/>
        <v>457.94639999999998</v>
      </c>
      <c r="I17" s="84">
        <f t="shared" si="2"/>
        <v>92047.2264</v>
      </c>
      <c r="M17" s="159"/>
      <c r="N17" s="159"/>
      <c r="O17" s="159"/>
      <c r="P17" s="159"/>
    </row>
    <row r="18" spans="1:16" s="157" customFormat="1" ht="14.25" x14ac:dyDescent="0.2">
      <c r="A18" s="191" t="s">
        <v>35</v>
      </c>
      <c r="B18" s="192" t="s">
        <v>36</v>
      </c>
      <c r="C18" s="193" t="s">
        <v>37</v>
      </c>
      <c r="D18" s="84">
        <v>80522</v>
      </c>
      <c r="E18" s="84">
        <v>1100</v>
      </c>
      <c r="F18" s="84">
        <f t="shared" si="0"/>
        <v>9927.75</v>
      </c>
      <c r="G18" s="84">
        <v>2239.5300000000002</v>
      </c>
      <c r="H18" s="84">
        <f>(D18-E18+F18+G18)*0.005</f>
        <v>457.94639999999998</v>
      </c>
      <c r="I18" s="84">
        <f t="shared" ref="I18" si="3">D18-E18+F18+H18+G18</f>
        <v>92047.2264</v>
      </c>
      <c r="M18" s="159"/>
      <c r="N18" s="159"/>
      <c r="O18" s="159"/>
      <c r="P18" s="159"/>
    </row>
    <row r="19" spans="1:16" s="157" customFormat="1" ht="14.25" x14ac:dyDescent="0.2">
      <c r="A19" s="191" t="s">
        <v>35</v>
      </c>
      <c r="B19" s="192" t="s">
        <v>38</v>
      </c>
      <c r="C19" s="193" t="s">
        <v>39</v>
      </c>
      <c r="D19" s="84">
        <v>80522</v>
      </c>
      <c r="E19" s="84">
        <v>1100</v>
      </c>
      <c r="F19" s="84">
        <f t="shared" ref="F19:F33" si="4">(D19-E19)*0.125</f>
        <v>9927.75</v>
      </c>
      <c r="G19" s="84">
        <v>2239.5300000000002</v>
      </c>
      <c r="H19" s="84">
        <f t="shared" si="1"/>
        <v>457.94639999999998</v>
      </c>
      <c r="I19" s="84">
        <f t="shared" si="2"/>
        <v>92047.2264</v>
      </c>
      <c r="M19" s="159"/>
      <c r="N19" s="159"/>
      <c r="O19" s="159"/>
      <c r="P19" s="159"/>
    </row>
    <row r="20" spans="1:16" s="157" customFormat="1" ht="14.25" x14ac:dyDescent="0.2">
      <c r="A20" s="191" t="s">
        <v>28</v>
      </c>
      <c r="B20" s="192" t="s">
        <v>29</v>
      </c>
      <c r="C20" s="193" t="s">
        <v>19</v>
      </c>
      <c r="D20" s="84">
        <v>80618</v>
      </c>
      <c r="E20" s="84">
        <v>1100</v>
      </c>
      <c r="F20" s="84">
        <f t="shared" si="4"/>
        <v>9939.75</v>
      </c>
      <c r="G20" s="84">
        <v>2239.5300000000002</v>
      </c>
      <c r="H20" s="84">
        <f t="shared" si="1"/>
        <v>458.4864</v>
      </c>
      <c r="I20" s="84">
        <f t="shared" si="2"/>
        <v>92155.766399999993</v>
      </c>
      <c r="M20" s="159"/>
      <c r="N20" s="159"/>
      <c r="O20" s="159"/>
      <c r="P20" s="159"/>
    </row>
    <row r="21" spans="1:16" s="157" customFormat="1" ht="14.25" x14ac:dyDescent="0.2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159"/>
      <c r="N21" s="159"/>
      <c r="O21" s="159"/>
      <c r="P21" s="159"/>
    </row>
    <row r="22" spans="1:16" s="157" customFormat="1" ht="14.25" x14ac:dyDescent="0.2">
      <c r="A22" s="194" t="s">
        <v>59</v>
      </c>
      <c r="B22" s="192" t="s">
        <v>60</v>
      </c>
      <c r="C22" s="193" t="s">
        <v>19</v>
      </c>
      <c r="D22" s="84">
        <v>84995</v>
      </c>
      <c r="E22" s="84">
        <v>1100</v>
      </c>
      <c r="F22" s="84">
        <f t="shared" si="4"/>
        <v>10486.875</v>
      </c>
      <c r="G22" s="84">
        <v>2239.5300000000002</v>
      </c>
      <c r="H22" s="84">
        <f t="shared" si="1"/>
        <v>483.10702500000002</v>
      </c>
      <c r="I22" s="84">
        <f t="shared" si="2"/>
        <v>97104.512025000004</v>
      </c>
      <c r="M22" s="158"/>
      <c r="N22" s="159"/>
      <c r="O22" s="159"/>
      <c r="P22" s="159"/>
    </row>
    <row r="23" spans="1:16" s="157" customFormat="1" ht="14.25" x14ac:dyDescent="0.2">
      <c r="A23" s="194" t="s">
        <v>40</v>
      </c>
      <c r="B23" s="192" t="s">
        <v>41</v>
      </c>
      <c r="C23" s="193" t="s">
        <v>23</v>
      </c>
      <c r="D23" s="84">
        <v>81513</v>
      </c>
      <c r="E23" s="84">
        <v>1100</v>
      </c>
      <c r="F23" s="84">
        <f t="shared" si="4"/>
        <v>10051.625</v>
      </c>
      <c r="G23" s="84">
        <v>2239.5300000000002</v>
      </c>
      <c r="H23" s="84">
        <f t="shared" si="1"/>
        <v>463.52077500000001</v>
      </c>
      <c r="I23" s="84">
        <f t="shared" si="2"/>
        <v>93167.675774999996</v>
      </c>
      <c r="M23" s="158"/>
      <c r="N23" s="159"/>
      <c r="O23" s="159"/>
      <c r="P23" s="159"/>
    </row>
    <row r="24" spans="1:16" s="157" customFormat="1" ht="14.25" x14ac:dyDescent="0.2">
      <c r="A24" s="194" t="s">
        <v>40</v>
      </c>
      <c r="B24" s="192" t="s">
        <v>42</v>
      </c>
      <c r="C24" s="193" t="s">
        <v>43</v>
      </c>
      <c r="D24" s="84">
        <v>86041</v>
      </c>
      <c r="E24" s="84">
        <v>1100</v>
      </c>
      <c r="F24" s="84">
        <f t="shared" si="4"/>
        <v>10617.625</v>
      </c>
      <c r="G24" s="84">
        <v>2239.5300000000002</v>
      </c>
      <c r="H24" s="84">
        <f t="shared" si="1"/>
        <v>488.99077499999999</v>
      </c>
      <c r="I24" s="84">
        <f t="shared" si="2"/>
        <v>98287.145774999997</v>
      </c>
      <c r="M24" s="158"/>
      <c r="N24" s="159"/>
      <c r="O24" s="159"/>
      <c r="P24" s="159"/>
    </row>
    <row r="25" spans="1:16" s="157" customFormat="1" ht="14.25" x14ac:dyDescent="0.2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158"/>
      <c r="N25" s="159"/>
      <c r="O25" s="159"/>
      <c r="P25" s="159"/>
    </row>
    <row r="26" spans="1:16" s="157" customFormat="1" ht="14.25" x14ac:dyDescent="0.2">
      <c r="A26" s="194" t="s">
        <v>40</v>
      </c>
      <c r="B26" s="192" t="s">
        <v>44</v>
      </c>
      <c r="C26" s="193" t="s">
        <v>45</v>
      </c>
      <c r="D26" s="84">
        <v>81630</v>
      </c>
      <c r="E26" s="84">
        <v>1100</v>
      </c>
      <c r="F26" s="84">
        <f t="shared" si="4"/>
        <v>10066.25</v>
      </c>
      <c r="G26" s="84">
        <v>2239.5300000000002</v>
      </c>
      <c r="H26" s="84">
        <f t="shared" si="1"/>
        <v>464.1789</v>
      </c>
      <c r="I26" s="84">
        <f t="shared" si="2"/>
        <v>93299.958899999998</v>
      </c>
      <c r="M26" s="158"/>
      <c r="N26" s="159"/>
      <c r="O26" s="159"/>
      <c r="P26" s="159"/>
    </row>
    <row r="27" spans="1:16" s="157" customFormat="1" ht="14.25" x14ac:dyDescent="0.2">
      <c r="A27" s="194" t="s">
        <v>40</v>
      </c>
      <c r="B27" s="192" t="s">
        <v>46</v>
      </c>
      <c r="C27" s="193" t="s">
        <v>45</v>
      </c>
      <c r="D27" s="84">
        <v>82008</v>
      </c>
      <c r="E27" s="84">
        <v>1100</v>
      </c>
      <c r="F27" s="84">
        <f t="shared" si="4"/>
        <v>10113.5</v>
      </c>
      <c r="G27" s="84">
        <v>2239.5300000000002</v>
      </c>
      <c r="H27" s="84">
        <f t="shared" si="1"/>
        <v>466.30515000000003</v>
      </c>
      <c r="I27" s="84">
        <f t="shared" si="2"/>
        <v>93727.335149999999</v>
      </c>
      <c r="M27" s="158"/>
      <c r="N27" s="159"/>
      <c r="O27" s="159"/>
      <c r="P27" s="159"/>
    </row>
    <row r="28" spans="1:16" s="157" customFormat="1" ht="14.25" x14ac:dyDescent="0.2">
      <c r="A28" s="194" t="s">
        <v>40</v>
      </c>
      <c r="B28" s="413" t="s">
        <v>47</v>
      </c>
      <c r="C28" s="193" t="s">
        <v>233</v>
      </c>
      <c r="D28" s="84">
        <v>83304</v>
      </c>
      <c r="E28" s="84">
        <v>1100</v>
      </c>
      <c r="F28" s="84">
        <f>(D28-E28)*0.125</f>
        <v>10275.5</v>
      </c>
      <c r="G28" s="84">
        <v>2239.5300000000002</v>
      </c>
      <c r="H28" s="84">
        <f t="shared" si="1"/>
        <v>473.59514999999999</v>
      </c>
      <c r="I28" s="84">
        <f t="shared" si="2"/>
        <v>95192.625149999993</v>
      </c>
      <c r="M28" s="158"/>
      <c r="N28" s="159"/>
      <c r="O28" s="159"/>
      <c r="P28" s="159"/>
    </row>
    <row r="29" spans="1:16" s="157" customFormat="1" ht="14.25" x14ac:dyDescent="0.2">
      <c r="A29" s="194" t="s">
        <v>40</v>
      </c>
      <c r="B29" s="192" t="s">
        <v>49</v>
      </c>
      <c r="C29" s="193" t="s">
        <v>233</v>
      </c>
      <c r="D29" s="84">
        <v>81991</v>
      </c>
      <c r="E29" s="84">
        <v>1100</v>
      </c>
      <c r="F29" s="84">
        <f>(D29-E29)*0.125</f>
        <v>10111.375</v>
      </c>
      <c r="G29" s="84">
        <v>2239.5300000000002</v>
      </c>
      <c r="H29" s="84">
        <f t="shared" si="1"/>
        <v>466.20952499999999</v>
      </c>
      <c r="I29" s="84">
        <f t="shared" si="2"/>
        <v>93708.114524999997</v>
      </c>
      <c r="M29" s="158"/>
      <c r="N29" s="159"/>
      <c r="O29" s="159"/>
      <c r="P29" s="159"/>
    </row>
    <row r="30" spans="1:16" s="157" customFormat="1" ht="14.25" x14ac:dyDescent="0.2">
      <c r="A30" s="194" t="s">
        <v>40</v>
      </c>
      <c r="B30" s="192" t="s">
        <v>50</v>
      </c>
      <c r="C30" s="193" t="s">
        <v>51</v>
      </c>
      <c r="D30" s="84">
        <v>83500</v>
      </c>
      <c r="E30" s="84">
        <v>1100</v>
      </c>
      <c r="F30" s="84">
        <f>(D30-E30)*0.125</f>
        <v>10300</v>
      </c>
      <c r="G30" s="84">
        <v>2239.5300000000002</v>
      </c>
      <c r="H30" s="84">
        <f t="shared" si="1"/>
        <v>474.69765000000001</v>
      </c>
      <c r="I30" s="84">
        <f t="shared" si="2"/>
        <v>95414.227650000001</v>
      </c>
      <c r="M30" s="158"/>
      <c r="N30" s="159"/>
      <c r="O30" s="159"/>
      <c r="P30" s="159"/>
    </row>
    <row r="31" spans="1:16" s="157" customFormat="1" ht="14.25" x14ac:dyDescent="0.2">
      <c r="A31" s="194" t="s">
        <v>40</v>
      </c>
      <c r="B31" s="192" t="s">
        <v>52</v>
      </c>
      <c r="C31" s="193" t="s">
        <v>53</v>
      </c>
      <c r="D31" s="84">
        <v>82505</v>
      </c>
      <c r="E31" s="84">
        <v>1100</v>
      </c>
      <c r="F31" s="84">
        <f>(D31-E31)*0.125</f>
        <v>10175.625</v>
      </c>
      <c r="G31" s="84">
        <v>2239.5300000000002</v>
      </c>
      <c r="H31" s="84">
        <f t="shared" si="1"/>
        <v>469.100775</v>
      </c>
      <c r="I31" s="84">
        <f t="shared" si="2"/>
        <v>94289.255774999998</v>
      </c>
      <c r="M31" s="158"/>
      <c r="N31" s="159"/>
      <c r="O31" s="159"/>
      <c r="P31" s="159"/>
    </row>
    <row r="32" spans="1:16" s="157" customFormat="1" ht="14.25" x14ac:dyDescent="0.2">
      <c r="A32" s="194" t="s">
        <v>40</v>
      </c>
      <c r="B32" s="192" t="s">
        <v>54</v>
      </c>
      <c r="C32" s="193" t="s">
        <v>43</v>
      </c>
      <c r="D32" s="84">
        <v>81991</v>
      </c>
      <c r="E32" s="84">
        <v>1100</v>
      </c>
      <c r="F32" s="84">
        <f>(D32-E32)*0.125</f>
        <v>10111.375</v>
      </c>
      <c r="G32" s="84">
        <v>2239.5300000000002</v>
      </c>
      <c r="H32" s="84">
        <f t="shared" si="1"/>
        <v>466.20952499999999</v>
      </c>
      <c r="I32" s="84">
        <f t="shared" si="2"/>
        <v>93708.114524999997</v>
      </c>
      <c r="M32" s="158"/>
      <c r="N32" s="159"/>
      <c r="O32" s="159"/>
      <c r="P32" s="159"/>
    </row>
    <row r="33" spans="1:237" s="160" customFormat="1" ht="14.25" x14ac:dyDescent="0.2">
      <c r="A33" s="194" t="s">
        <v>40</v>
      </c>
      <c r="B33" s="192" t="s">
        <v>55</v>
      </c>
      <c r="C33" s="193" t="s">
        <v>56</v>
      </c>
      <c r="D33" s="84">
        <v>83006</v>
      </c>
      <c r="E33" s="84">
        <v>1100</v>
      </c>
      <c r="F33" s="84">
        <f t="shared" si="4"/>
        <v>10238.25</v>
      </c>
      <c r="G33" s="84">
        <v>2239.5300000000002</v>
      </c>
      <c r="H33" s="84">
        <f t="shared" si="1"/>
        <v>471.91890000000001</v>
      </c>
      <c r="I33" s="84">
        <f t="shared" si="2"/>
        <v>94855.698900000003</v>
      </c>
      <c r="M33" s="161"/>
      <c r="N33" s="162"/>
      <c r="O33" s="162"/>
      <c r="P33" s="162"/>
    </row>
    <row r="34" spans="1:237" s="157" customFormat="1" ht="14.25" x14ac:dyDescent="0.2">
      <c r="A34" s="194" t="s">
        <v>40</v>
      </c>
      <c r="B34" s="192" t="s">
        <v>57</v>
      </c>
      <c r="C34" s="193" t="s">
        <v>58</v>
      </c>
      <c r="D34" s="84">
        <v>83006</v>
      </c>
      <c r="E34" s="84">
        <v>1100</v>
      </c>
      <c r="F34" s="84">
        <f t="shared" ref="F34" si="5">(D34-E34)*0.125</f>
        <v>10238.25</v>
      </c>
      <c r="G34" s="84">
        <v>2239.5300000000002</v>
      </c>
      <c r="H34" s="84">
        <f t="shared" ref="H34" si="6">(D34-E34+F34+G34)*0.005</f>
        <v>471.91890000000001</v>
      </c>
      <c r="I34" s="84">
        <f t="shared" ref="I34" si="7">D34-E34+F34+H34+G34</f>
        <v>94855.698900000003</v>
      </c>
      <c r="M34" s="158"/>
      <c r="N34" s="159"/>
      <c r="O34" s="159"/>
      <c r="P34" s="159"/>
    </row>
    <row r="35" spans="1:237" s="157" customFormat="1" ht="14.25" x14ac:dyDescent="0.2">
      <c r="A35" s="191" t="s">
        <v>63</v>
      </c>
      <c r="B35" s="192" t="s">
        <v>64</v>
      </c>
      <c r="C35" s="193"/>
      <c r="D35" s="84">
        <v>70368</v>
      </c>
      <c r="E35" s="84">
        <v>1100</v>
      </c>
      <c r="F35" s="84">
        <f>(D35-E35)*0.125</f>
        <v>8658.5</v>
      </c>
      <c r="G35" s="84">
        <v>2239.5300000000002</v>
      </c>
      <c r="H35" s="84">
        <f t="shared" si="1"/>
        <v>400.83015</v>
      </c>
      <c r="I35" s="84">
        <f t="shared" si="2"/>
        <v>80566.860149999993</v>
      </c>
      <c r="M35" s="159"/>
      <c r="N35" s="159"/>
      <c r="O35" s="159"/>
      <c r="P35" s="159"/>
    </row>
    <row r="36" spans="1:237" s="157" customFormat="1" ht="14.25" x14ac:dyDescent="0.2">
      <c r="A36" s="191" t="s">
        <v>63</v>
      </c>
      <c r="B36" s="192" t="s">
        <v>65</v>
      </c>
      <c r="C36" s="193"/>
      <c r="D36" s="84">
        <v>70368</v>
      </c>
      <c r="E36" s="84">
        <v>1100</v>
      </c>
      <c r="F36" s="84">
        <f>(D36-E36)*0.125</f>
        <v>8658.5</v>
      </c>
      <c r="G36" s="84">
        <v>2239.5300000000002</v>
      </c>
      <c r="H36" s="84">
        <f t="shared" si="1"/>
        <v>400.83015</v>
      </c>
      <c r="I36" s="84">
        <f t="shared" si="2"/>
        <v>80566.860149999993</v>
      </c>
      <c r="M36" s="159"/>
      <c r="N36" s="159"/>
      <c r="O36" s="159"/>
      <c r="P36" s="159"/>
    </row>
    <row r="37" spans="1:237" s="159" customFormat="1" thickBot="1" x14ac:dyDescent="0.25">
      <c r="A37" s="195"/>
      <c r="B37" s="196"/>
      <c r="C37" s="197"/>
      <c r="D37" s="198"/>
      <c r="E37" s="198"/>
      <c r="F37" s="198"/>
      <c r="G37" s="84"/>
      <c r="H37" s="198"/>
      <c r="I37" s="198"/>
      <c r="IC37" s="157"/>
    </row>
    <row r="38" spans="1:237" s="157" customFormat="1" x14ac:dyDescent="0.25">
      <c r="A38" s="501" t="s">
        <v>66</v>
      </c>
      <c r="B38" s="502"/>
      <c r="C38" s="502"/>
      <c r="D38" s="502"/>
      <c r="E38" s="502"/>
      <c r="F38" s="502"/>
      <c r="G38" s="502"/>
      <c r="H38" s="502"/>
      <c r="I38" s="503"/>
      <c r="M38" s="159"/>
      <c r="N38" s="159"/>
      <c r="O38" s="159"/>
      <c r="P38" s="159"/>
    </row>
    <row r="39" spans="1:237" s="113" customFormat="1" x14ac:dyDescent="0.25">
      <c r="A39" s="504" t="s">
        <v>7</v>
      </c>
      <c r="B39" s="504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14"/>
      <c r="N39" s="114"/>
      <c r="O39" s="114"/>
      <c r="P39" s="114"/>
    </row>
    <row r="40" spans="1:237" s="156" customFormat="1" ht="14.25" x14ac:dyDescent="0.2">
      <c r="A40" s="191" t="s">
        <v>26</v>
      </c>
      <c r="B40" s="192" t="s">
        <v>67</v>
      </c>
      <c r="C40" s="200" t="s">
        <v>68</v>
      </c>
      <c r="D40" s="84">
        <v>86346</v>
      </c>
      <c r="E40" s="84">
        <v>1100</v>
      </c>
      <c r="F40" s="84">
        <f t="shared" ref="F40:F45" si="8">(D40-E40)*0.125</f>
        <v>10655.75</v>
      </c>
      <c r="G40" s="84">
        <v>2239.5300000000002</v>
      </c>
      <c r="H40" s="84">
        <f t="shared" ref="H40:H63" si="9">(D40-E40+F40+G40)*0.005</f>
        <v>490.70640000000003</v>
      </c>
      <c r="I40" s="84">
        <f t="shared" ref="I40:I63" si="10">D40-E40+F40+H40+G40</f>
        <v>98631.986399999994</v>
      </c>
      <c r="M40" s="166"/>
      <c r="N40" s="166"/>
      <c r="O40" s="166"/>
      <c r="P40" s="166"/>
    </row>
    <row r="41" spans="1:237" s="156" customFormat="1" ht="14.25" x14ac:dyDescent="0.2">
      <c r="A41" s="191" t="s">
        <v>69</v>
      </c>
      <c r="B41" s="192" t="s">
        <v>70</v>
      </c>
      <c r="C41" s="200" t="s">
        <v>71</v>
      </c>
      <c r="D41" s="84">
        <v>86792</v>
      </c>
      <c r="E41" s="84">
        <v>1100</v>
      </c>
      <c r="F41" s="84">
        <f t="shared" si="8"/>
        <v>10711.5</v>
      </c>
      <c r="G41" s="84">
        <v>2239.5300000000002</v>
      </c>
      <c r="H41" s="84">
        <f>(D41-E41+F41+G41)*0.005</f>
        <v>493.21514999999999</v>
      </c>
      <c r="I41" s="84">
        <f>D41-E41+F41+H41+G41</f>
        <v>99136.245150000002</v>
      </c>
      <c r="M41" s="166"/>
      <c r="N41" s="166"/>
      <c r="O41" s="166"/>
      <c r="P41" s="166"/>
    </row>
    <row r="42" spans="1:237" s="156" customFormat="1" ht="14.25" x14ac:dyDescent="0.2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166"/>
      <c r="N42" s="166"/>
      <c r="O42" s="166"/>
      <c r="P42" s="166"/>
    </row>
    <row r="43" spans="1:237" s="157" customFormat="1" ht="14.25" x14ac:dyDescent="0.2">
      <c r="A43" s="191" t="s">
        <v>75</v>
      </c>
      <c r="B43" s="192" t="s">
        <v>76</v>
      </c>
      <c r="C43" s="200" t="s">
        <v>77</v>
      </c>
      <c r="D43" s="84">
        <v>86793</v>
      </c>
      <c r="E43" s="84">
        <v>1100</v>
      </c>
      <c r="F43" s="84">
        <f t="shared" si="8"/>
        <v>10711.625</v>
      </c>
      <c r="G43" s="84">
        <v>2239.5300000000002</v>
      </c>
      <c r="H43" s="84">
        <f>(D43-E43+F43+G43)*0.005</f>
        <v>493.220775</v>
      </c>
      <c r="I43" s="84">
        <f>D43-E43+F43+H43+G43</f>
        <v>99137.375774999993</v>
      </c>
      <c r="M43" s="159"/>
      <c r="N43" s="159"/>
      <c r="O43" s="159"/>
      <c r="P43" s="159"/>
    </row>
    <row r="44" spans="1:237" s="160" customFormat="1" ht="14.25" x14ac:dyDescent="0.2">
      <c r="A44" s="191" t="s">
        <v>75</v>
      </c>
      <c r="B44" s="192" t="s">
        <v>78</v>
      </c>
      <c r="C44" s="200" t="s">
        <v>43</v>
      </c>
      <c r="D44" s="84">
        <v>86296</v>
      </c>
      <c r="E44" s="84">
        <v>1100</v>
      </c>
      <c r="F44" s="84">
        <f t="shared" si="8"/>
        <v>10649.5</v>
      </c>
      <c r="G44" s="84">
        <v>2239.5300000000002</v>
      </c>
      <c r="H44" s="84">
        <f t="shared" si="9"/>
        <v>490.42515000000003</v>
      </c>
      <c r="I44" s="84">
        <f t="shared" si="10"/>
        <v>98575.455149999994</v>
      </c>
      <c r="M44" s="162"/>
      <c r="N44" s="162"/>
      <c r="O44" s="162"/>
      <c r="P44" s="162"/>
    </row>
    <row r="45" spans="1:237" s="157" customFormat="1" ht="14.25" x14ac:dyDescent="0.2">
      <c r="A45" s="191" t="s">
        <v>79</v>
      </c>
      <c r="B45" s="192" t="s">
        <v>80</v>
      </c>
      <c r="C45" s="200" t="s">
        <v>43</v>
      </c>
      <c r="D45" s="84">
        <v>87788</v>
      </c>
      <c r="E45" s="84">
        <v>1100</v>
      </c>
      <c r="F45" s="84">
        <f t="shared" si="8"/>
        <v>10836</v>
      </c>
      <c r="G45" s="84">
        <v>2239.5300000000002</v>
      </c>
      <c r="H45" s="84">
        <f>(D45-E45+F45+G45)*0.005</f>
        <v>498.81765000000001</v>
      </c>
      <c r="I45" s="84">
        <f>D45-E45+F45+H45+G45</f>
        <v>100262.34765</v>
      </c>
      <c r="M45" s="159"/>
      <c r="N45" s="159"/>
      <c r="O45" s="159"/>
      <c r="P45" s="159"/>
    </row>
    <row r="46" spans="1:237" s="157" customFormat="1" ht="14.25" x14ac:dyDescent="0.2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159"/>
      <c r="N46" s="159"/>
      <c r="O46" s="159"/>
      <c r="P46" s="159"/>
    </row>
    <row r="47" spans="1:237" s="157" customFormat="1" ht="14.25" x14ac:dyDescent="0.2">
      <c r="A47" s="191" t="s">
        <v>82</v>
      </c>
      <c r="B47" s="192" t="s">
        <v>83</v>
      </c>
      <c r="C47" s="200" t="s">
        <v>84</v>
      </c>
      <c r="D47" s="84">
        <v>89361</v>
      </c>
      <c r="E47" s="84">
        <v>1100</v>
      </c>
      <c r="F47" s="84">
        <f>(D47-E47)*0.125</f>
        <v>11032.625</v>
      </c>
      <c r="G47" s="84">
        <v>2239.5300000000002</v>
      </c>
      <c r="H47" s="84">
        <f t="shared" si="9"/>
        <v>507.665775</v>
      </c>
      <c r="I47" s="84">
        <f t="shared" si="10"/>
        <v>102040.820775</v>
      </c>
      <c r="M47" s="159"/>
      <c r="N47" s="159"/>
      <c r="O47" s="159"/>
      <c r="P47" s="159"/>
    </row>
    <row r="48" spans="1:237" s="157" customFormat="1" ht="14.25" x14ac:dyDescent="0.2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159"/>
      <c r="N48" s="159"/>
      <c r="O48" s="159"/>
      <c r="P48" s="159"/>
    </row>
    <row r="49" spans="1:16" s="160" customFormat="1" ht="14.25" x14ac:dyDescent="0.2">
      <c r="A49" s="191" t="s">
        <v>94</v>
      </c>
      <c r="B49" s="192" t="s">
        <v>95</v>
      </c>
      <c r="C49" s="202" t="s">
        <v>96</v>
      </c>
      <c r="D49" s="84">
        <v>87285</v>
      </c>
      <c r="E49" s="84">
        <v>1100</v>
      </c>
      <c r="F49" s="84">
        <f t="shared" ref="F49:F53" si="11">(D49-E49)*0.125</f>
        <v>10773.125</v>
      </c>
      <c r="G49" s="84">
        <v>2239.5300000000002</v>
      </c>
      <c r="H49" s="84">
        <f>(D49-E49+F49+G49)*0.005</f>
        <v>495.98827499999999</v>
      </c>
      <c r="I49" s="84">
        <f>D49-E49+F49+H49+G49</f>
        <v>99693.643274999995</v>
      </c>
      <c r="M49" s="162"/>
      <c r="N49" s="162"/>
      <c r="O49" s="162"/>
      <c r="P49" s="162"/>
    </row>
    <row r="50" spans="1:16" s="160" customFormat="1" ht="14.25" x14ac:dyDescent="0.2">
      <c r="A50" s="191" t="s">
        <v>94</v>
      </c>
      <c r="B50" s="192" t="s">
        <v>97</v>
      </c>
      <c r="C50" s="202" t="s">
        <v>98</v>
      </c>
      <c r="D50" s="84">
        <v>87285</v>
      </c>
      <c r="E50" s="84">
        <v>1100</v>
      </c>
      <c r="F50" s="84">
        <f t="shared" si="11"/>
        <v>10773.125</v>
      </c>
      <c r="G50" s="84">
        <v>2239.5300000000002</v>
      </c>
      <c r="H50" s="84">
        <f t="shared" ref="H50" si="12">(D50-E50+F50+G50)*0.005</f>
        <v>495.98827499999999</v>
      </c>
      <c r="I50" s="84">
        <f t="shared" ref="I50" si="13">D50-E50+F50+H50+G50</f>
        <v>99693.643274999995</v>
      </c>
      <c r="M50" s="162"/>
      <c r="N50" s="162"/>
      <c r="O50" s="162"/>
      <c r="P50" s="162"/>
    </row>
    <row r="51" spans="1:16" s="157" customFormat="1" ht="14.25" x14ac:dyDescent="0.2">
      <c r="A51" s="191" t="s">
        <v>99</v>
      </c>
      <c r="B51" s="192" t="s">
        <v>100</v>
      </c>
      <c r="C51" s="202" t="s">
        <v>101</v>
      </c>
      <c r="D51" s="84">
        <v>92833</v>
      </c>
      <c r="E51" s="84">
        <v>1100</v>
      </c>
      <c r="F51" s="84">
        <f t="shared" si="11"/>
        <v>11466.625</v>
      </c>
      <c r="G51" s="84">
        <v>2239.5300000000002</v>
      </c>
      <c r="H51" s="84">
        <f t="shared" si="9"/>
        <v>527.19577500000003</v>
      </c>
      <c r="I51" s="84">
        <f t="shared" si="10"/>
        <v>105966.350775</v>
      </c>
      <c r="M51" s="159"/>
      <c r="N51" s="159"/>
      <c r="O51" s="159"/>
      <c r="P51" s="159"/>
    </row>
    <row r="52" spans="1:16" s="157" customFormat="1" ht="14.25" x14ac:dyDescent="0.2">
      <c r="A52" s="191" t="s">
        <v>99</v>
      </c>
      <c r="B52" s="192" t="s">
        <v>102</v>
      </c>
      <c r="C52" s="202" t="s">
        <v>101</v>
      </c>
      <c r="D52" s="84">
        <v>91935</v>
      </c>
      <c r="E52" s="84">
        <v>1100</v>
      </c>
      <c r="F52" s="84">
        <f t="shared" si="11"/>
        <v>11354.375</v>
      </c>
      <c r="G52" s="84">
        <v>2239.5300000000002</v>
      </c>
      <c r="H52" s="84">
        <f t="shared" si="9"/>
        <v>522.14452500000004</v>
      </c>
      <c r="I52" s="84">
        <f t="shared" si="10"/>
        <v>104951.04952499999</v>
      </c>
      <c r="M52" s="159"/>
      <c r="N52" s="159"/>
      <c r="O52" s="159"/>
      <c r="P52" s="159"/>
    </row>
    <row r="53" spans="1:16" s="157" customFormat="1" ht="14.25" x14ac:dyDescent="0.2">
      <c r="A53" s="191" t="s">
        <v>105</v>
      </c>
      <c r="B53" s="192" t="s">
        <v>106</v>
      </c>
      <c r="C53" s="202" t="s">
        <v>107</v>
      </c>
      <c r="D53" s="84">
        <v>96247</v>
      </c>
      <c r="E53" s="84">
        <v>1100</v>
      </c>
      <c r="F53" s="84">
        <f t="shared" si="11"/>
        <v>11893.375</v>
      </c>
      <c r="G53" s="84">
        <v>2239.5300000000002</v>
      </c>
      <c r="H53" s="84">
        <f>(D53-E53+F53+G53)*0.005</f>
        <v>546.39952500000004</v>
      </c>
      <c r="I53" s="84">
        <f>D53-E53+F53+H53+G53</f>
        <v>109826.304525</v>
      </c>
      <c r="M53" s="159"/>
      <c r="N53" s="159"/>
      <c r="O53" s="159"/>
      <c r="P53" s="159"/>
    </row>
    <row r="54" spans="1:16" s="157" customFormat="1" ht="14.25" x14ac:dyDescent="0.2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159"/>
      <c r="N54" s="159"/>
      <c r="O54" s="159"/>
      <c r="P54" s="159"/>
    </row>
    <row r="55" spans="1:16" s="157" customFormat="1" ht="14.25" x14ac:dyDescent="0.2">
      <c r="A55" s="191" t="s">
        <v>108</v>
      </c>
      <c r="B55" s="192" t="s">
        <v>111</v>
      </c>
      <c r="C55" s="193" t="s">
        <v>98</v>
      </c>
      <c r="D55" s="84">
        <v>96849</v>
      </c>
      <c r="E55" s="84">
        <v>1100</v>
      </c>
      <c r="F55" s="84">
        <f t="shared" ref="F55" si="14">(D55-E55)*0.125</f>
        <v>11968.625</v>
      </c>
      <c r="G55" s="84">
        <v>2239.5300000000002</v>
      </c>
      <c r="H55" s="84">
        <f t="shared" ref="H55" si="15">(D55-E55+F55+G55)*0.005</f>
        <v>549.78577500000006</v>
      </c>
      <c r="I55" s="84">
        <f t="shared" ref="I55" si="16">D55-E55+F55+H55+G55</f>
        <v>110506.940775</v>
      </c>
      <c r="M55" s="159"/>
      <c r="N55" s="159"/>
      <c r="O55" s="159"/>
      <c r="P55" s="159"/>
    </row>
    <row r="56" spans="1:16" s="113" customFormat="1" ht="14.25" x14ac:dyDescent="0.2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14"/>
      <c r="N56" s="114"/>
      <c r="O56" s="114"/>
      <c r="P56" s="114"/>
    </row>
    <row r="57" spans="1:16" s="157" customFormat="1" ht="14.25" x14ac:dyDescent="0.2">
      <c r="A57" s="191" t="s">
        <v>85</v>
      </c>
      <c r="B57" s="192" t="s">
        <v>86</v>
      </c>
      <c r="C57" s="200" t="s">
        <v>87</v>
      </c>
      <c r="D57" s="84">
        <v>91311</v>
      </c>
      <c r="E57" s="84">
        <v>1100</v>
      </c>
      <c r="F57" s="84">
        <f t="shared" ref="F57:F64" si="17">(D57-E57)*0.125</f>
        <v>11276.375</v>
      </c>
      <c r="G57" s="84">
        <v>2239.5300000000002</v>
      </c>
      <c r="H57" s="84">
        <f t="shared" si="9"/>
        <v>518.63452500000005</v>
      </c>
      <c r="I57" s="84">
        <f t="shared" si="10"/>
        <v>104245.539525</v>
      </c>
      <c r="M57" s="159"/>
      <c r="N57" s="159"/>
      <c r="O57" s="159"/>
      <c r="P57" s="159"/>
    </row>
    <row r="58" spans="1:16" s="160" customFormat="1" ht="14.25" x14ac:dyDescent="0.2">
      <c r="A58" s="191" t="s">
        <v>88</v>
      </c>
      <c r="B58" s="192" t="s">
        <v>89</v>
      </c>
      <c r="C58" s="200" t="s">
        <v>90</v>
      </c>
      <c r="D58" s="86">
        <v>95078</v>
      </c>
      <c r="E58" s="84">
        <v>1100</v>
      </c>
      <c r="F58" s="84">
        <f t="shared" si="17"/>
        <v>11747.25</v>
      </c>
      <c r="G58" s="84">
        <v>2239.5300000000002</v>
      </c>
      <c r="H58" s="84">
        <f t="shared" si="9"/>
        <v>539.82389999999998</v>
      </c>
      <c r="I58" s="84">
        <f t="shared" si="10"/>
        <v>108504.6039</v>
      </c>
    </row>
    <row r="59" spans="1:16" s="157" customFormat="1" ht="14.25" x14ac:dyDescent="0.2">
      <c r="A59" s="191" t="s">
        <v>63</v>
      </c>
      <c r="B59" s="192" t="s">
        <v>112</v>
      </c>
      <c r="C59" s="203"/>
      <c r="D59" s="84">
        <v>80475</v>
      </c>
      <c r="E59" s="84">
        <v>0</v>
      </c>
      <c r="F59" s="84">
        <f t="shared" si="17"/>
        <v>10059.375</v>
      </c>
      <c r="G59" s="84">
        <v>2239.5300000000002</v>
      </c>
      <c r="H59" s="84">
        <f t="shared" si="9"/>
        <v>463.86952500000001</v>
      </c>
      <c r="I59" s="84">
        <f t="shared" si="10"/>
        <v>93237.774525000001</v>
      </c>
      <c r="M59" s="159"/>
      <c r="N59" s="159"/>
      <c r="O59" s="159"/>
      <c r="P59" s="159"/>
    </row>
    <row r="60" spans="1:16" s="157" customFormat="1" ht="14.25" x14ac:dyDescent="0.2">
      <c r="A60" s="191" t="s">
        <v>63</v>
      </c>
      <c r="B60" s="192" t="s">
        <v>113</v>
      </c>
      <c r="C60" s="203"/>
      <c r="D60" s="84">
        <v>76392</v>
      </c>
      <c r="E60" s="84">
        <v>0</v>
      </c>
      <c r="F60" s="84">
        <f t="shared" si="17"/>
        <v>9549</v>
      </c>
      <c r="G60" s="84">
        <v>2239.5300000000002</v>
      </c>
      <c r="H60" s="84">
        <f t="shared" si="9"/>
        <v>440.90264999999999</v>
      </c>
      <c r="I60" s="84">
        <f t="shared" si="10"/>
        <v>88621.432650000002</v>
      </c>
      <c r="M60" s="159"/>
      <c r="N60" s="159"/>
      <c r="O60" s="159"/>
      <c r="P60" s="159"/>
    </row>
    <row r="61" spans="1:16" s="157" customFormat="1" ht="14.25" x14ac:dyDescent="0.2">
      <c r="A61" s="191" t="s">
        <v>63</v>
      </c>
      <c r="B61" s="192" t="s">
        <v>115</v>
      </c>
      <c r="C61" s="203"/>
      <c r="D61" s="84">
        <v>84555</v>
      </c>
      <c r="E61" s="84">
        <v>0</v>
      </c>
      <c r="F61" s="84">
        <f t="shared" si="17"/>
        <v>10569.375</v>
      </c>
      <c r="G61" s="84">
        <v>2239.5300000000002</v>
      </c>
      <c r="H61" s="84">
        <f t="shared" si="9"/>
        <v>486.819525</v>
      </c>
      <c r="I61" s="84">
        <f t="shared" si="10"/>
        <v>97850.724524999998</v>
      </c>
      <c r="M61" s="158"/>
      <c r="N61" s="158"/>
      <c r="O61" s="158"/>
      <c r="P61" s="158"/>
    </row>
    <row r="62" spans="1:16" s="157" customFormat="1" ht="14.25" x14ac:dyDescent="0.2">
      <c r="A62" s="191" t="s">
        <v>63</v>
      </c>
      <c r="B62" s="192" t="s">
        <v>114</v>
      </c>
      <c r="C62" s="203"/>
      <c r="D62" s="84">
        <v>81818</v>
      </c>
      <c r="E62" s="84">
        <v>0</v>
      </c>
      <c r="F62" s="84">
        <f t="shared" si="17"/>
        <v>10227.25</v>
      </c>
      <c r="G62" s="84">
        <v>2239.5300000000002</v>
      </c>
      <c r="H62" s="84">
        <f t="shared" si="9"/>
        <v>471.4239</v>
      </c>
      <c r="I62" s="84">
        <f t="shared" si="10"/>
        <v>94756.203899999993</v>
      </c>
      <c r="M62" s="158"/>
      <c r="N62" s="158"/>
      <c r="O62" s="158"/>
      <c r="P62" s="158"/>
    </row>
    <row r="63" spans="1:16" s="157" customFormat="1" ht="14.25" x14ac:dyDescent="0.2">
      <c r="A63" s="191" t="s">
        <v>63</v>
      </c>
      <c r="B63" s="192" t="s">
        <v>116</v>
      </c>
      <c r="C63" s="203"/>
      <c r="D63" s="84">
        <v>82807</v>
      </c>
      <c r="E63" s="84">
        <v>0</v>
      </c>
      <c r="F63" s="84">
        <f t="shared" si="17"/>
        <v>10350.875</v>
      </c>
      <c r="G63" s="84">
        <v>2239.5300000000002</v>
      </c>
      <c r="H63" s="84">
        <f t="shared" si="9"/>
        <v>476.98702500000002</v>
      </c>
      <c r="I63" s="84">
        <f t="shared" si="10"/>
        <v>95874.392024999994</v>
      </c>
      <c r="M63" s="158"/>
      <c r="N63" s="158"/>
      <c r="O63" s="158"/>
      <c r="P63" s="158"/>
    </row>
    <row r="64" spans="1:16" s="157" customFormat="1" thickBot="1" x14ac:dyDescent="0.25">
      <c r="A64" s="204" t="s">
        <v>63</v>
      </c>
      <c r="B64" s="205" t="s">
        <v>117</v>
      </c>
      <c r="C64" s="203"/>
      <c r="D64" s="84">
        <v>82216</v>
      </c>
      <c r="E64" s="84">
        <v>0</v>
      </c>
      <c r="F64" s="84">
        <f t="shared" si="17"/>
        <v>10277</v>
      </c>
      <c r="G64" s="84">
        <v>2239.5300000000002</v>
      </c>
      <c r="H64" s="84">
        <f>(D64-E64+F64+G64)*0.005</f>
        <v>473.66264999999999</v>
      </c>
      <c r="I64" s="84">
        <f>D64-E64+F64+H64+G64</f>
        <v>95206.192649999997</v>
      </c>
      <c r="M64" s="158"/>
      <c r="N64" s="158"/>
      <c r="O64" s="158"/>
      <c r="P64" s="158"/>
    </row>
    <row r="65" spans="1:16" s="157" customFormat="1" thickBot="1" x14ac:dyDescent="0.25">
      <c r="A65" s="195"/>
      <c r="B65" s="206"/>
      <c r="C65" s="207"/>
      <c r="D65" s="208"/>
      <c r="E65" s="208"/>
      <c r="F65" s="208"/>
      <c r="G65" s="208"/>
      <c r="H65" s="208"/>
      <c r="I65" s="208"/>
      <c r="M65" s="159"/>
      <c r="N65" s="159"/>
      <c r="O65" s="159"/>
      <c r="P65" s="159"/>
    </row>
    <row r="66" spans="1:16" s="157" customFormat="1" ht="15.75" thickBot="1" x14ac:dyDescent="0.3">
      <c r="A66" s="505" t="s">
        <v>118</v>
      </c>
      <c r="B66" s="506"/>
      <c r="C66" s="506"/>
      <c r="D66" s="506"/>
      <c r="E66" s="506"/>
      <c r="F66" s="506"/>
      <c r="G66" s="506"/>
      <c r="H66" s="506"/>
      <c r="I66" s="507"/>
      <c r="M66" s="159"/>
      <c r="N66" s="159"/>
      <c r="O66" s="159"/>
      <c r="P66" s="159"/>
    </row>
    <row r="67" spans="1:16" s="157" customFormat="1" x14ac:dyDescent="0.25">
      <c r="A67" s="486" t="s">
        <v>7</v>
      </c>
      <c r="B67" s="48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159"/>
      <c r="N67" s="159"/>
      <c r="O67" s="159"/>
      <c r="P67" s="159"/>
    </row>
    <row r="68" spans="1:16" s="157" customFormat="1" ht="14.25" x14ac:dyDescent="0.2">
      <c r="A68" s="209" t="s">
        <v>124</v>
      </c>
      <c r="B68" s="210" t="s">
        <v>125</v>
      </c>
      <c r="C68" s="193" t="s">
        <v>68</v>
      </c>
      <c r="D68" s="86">
        <v>90276</v>
      </c>
      <c r="E68" s="84">
        <v>1100</v>
      </c>
      <c r="F68" s="84">
        <f>(D68-E68)*0.125</f>
        <v>11147</v>
      </c>
      <c r="G68" s="84">
        <v>2239.5300000000002</v>
      </c>
      <c r="H68" s="84">
        <f>(D68-E68+F68+G68)*0.005</f>
        <v>512.81264999999996</v>
      </c>
      <c r="I68" s="84">
        <f>D68-E68+F68+H68+G68</f>
        <v>103075.34265000001</v>
      </c>
      <c r="M68" s="159"/>
      <c r="N68" s="159"/>
      <c r="O68" s="159"/>
      <c r="P68" s="159"/>
    </row>
    <row r="69" spans="1:16" s="157" customFormat="1" ht="14.25" x14ac:dyDescent="0.2">
      <c r="A69" s="209" t="s">
        <v>124</v>
      </c>
      <c r="B69" s="210" t="s">
        <v>126</v>
      </c>
      <c r="C69" s="193" t="s">
        <v>127</v>
      </c>
      <c r="D69" s="86">
        <v>90321</v>
      </c>
      <c r="E69" s="84">
        <v>1100</v>
      </c>
      <c r="F69" s="84">
        <f t="shared" ref="F69:F78" si="18">(D69-E69)*0.125</f>
        <v>11152.625</v>
      </c>
      <c r="G69" s="84">
        <v>2239.5300000000002</v>
      </c>
      <c r="H69" s="84">
        <f t="shared" ref="H69:H78" si="19">(D69-E69+F69+G69)*0.005</f>
        <v>513.06577500000003</v>
      </c>
      <c r="I69" s="84">
        <f t="shared" ref="I69:I78" si="20">D69-E69+F69+H69+G69</f>
        <v>103126.22077499999</v>
      </c>
      <c r="M69" s="159"/>
      <c r="N69" s="159"/>
      <c r="O69" s="159"/>
      <c r="P69" s="159"/>
    </row>
    <row r="70" spans="1:16" s="156" customFormat="1" ht="14.25" x14ac:dyDescent="0.2">
      <c r="A70" s="209" t="s">
        <v>124</v>
      </c>
      <c r="B70" s="210" t="s">
        <v>128</v>
      </c>
      <c r="C70" s="193" t="s">
        <v>127</v>
      </c>
      <c r="D70" s="86">
        <v>90819</v>
      </c>
      <c r="E70" s="84">
        <v>1100</v>
      </c>
      <c r="F70" s="84">
        <f t="shared" si="18"/>
        <v>11214.875</v>
      </c>
      <c r="G70" s="84">
        <v>2239.5300000000002</v>
      </c>
      <c r="H70" s="84">
        <f t="shared" si="19"/>
        <v>515.86702500000001</v>
      </c>
      <c r="I70" s="84">
        <f t="shared" si="20"/>
        <v>103689.272025</v>
      </c>
      <c r="J70" s="160"/>
      <c r="M70" s="166"/>
      <c r="N70" s="166"/>
      <c r="O70" s="166"/>
      <c r="P70" s="166"/>
    </row>
    <row r="71" spans="1:16" s="156" customFormat="1" ht="14.25" x14ac:dyDescent="0.2">
      <c r="A71" s="209" t="s">
        <v>129</v>
      </c>
      <c r="B71" s="210" t="s">
        <v>130</v>
      </c>
      <c r="C71" s="193" t="s">
        <v>131</v>
      </c>
      <c r="D71" s="86">
        <v>92664</v>
      </c>
      <c r="E71" s="84">
        <v>1100</v>
      </c>
      <c r="F71" s="84">
        <f t="shared" si="18"/>
        <v>11445.5</v>
      </c>
      <c r="G71" s="84">
        <v>2239.5300000000002</v>
      </c>
      <c r="H71" s="84">
        <f t="shared" si="19"/>
        <v>526.24514999999997</v>
      </c>
      <c r="I71" s="84">
        <f t="shared" si="20"/>
        <v>105775.27515</v>
      </c>
      <c r="M71" s="166"/>
      <c r="N71" s="166"/>
      <c r="O71" s="166"/>
      <c r="P71" s="166"/>
    </row>
    <row r="72" spans="1:16" s="156" customFormat="1" ht="14.25" x14ac:dyDescent="0.2">
      <c r="A72" s="209" t="s">
        <v>132</v>
      </c>
      <c r="B72" s="210" t="s">
        <v>133</v>
      </c>
      <c r="C72" s="193" t="s">
        <v>134</v>
      </c>
      <c r="D72" s="86">
        <v>92663</v>
      </c>
      <c r="E72" s="84">
        <v>1100</v>
      </c>
      <c r="F72" s="84">
        <f t="shared" si="18"/>
        <v>11445.375</v>
      </c>
      <c r="G72" s="84">
        <v>2239.5300000000002</v>
      </c>
      <c r="H72" s="84">
        <f>(D72-E72+F72+G72)*0.005</f>
        <v>526.23952499999996</v>
      </c>
      <c r="I72" s="84">
        <f>D72-E72+F72+H72+G72</f>
        <v>105774.144525</v>
      </c>
      <c r="M72" s="166"/>
      <c r="N72" s="166"/>
      <c r="O72" s="166"/>
      <c r="P72" s="166"/>
    </row>
    <row r="73" spans="1:16" s="141" customFormat="1" ht="14.25" x14ac:dyDescent="0.2">
      <c r="A73" s="209" t="s">
        <v>132</v>
      </c>
      <c r="B73" s="210" t="s">
        <v>135</v>
      </c>
      <c r="C73" s="193" t="s">
        <v>134</v>
      </c>
      <c r="D73" s="86">
        <v>94444</v>
      </c>
      <c r="E73" s="84">
        <v>1100</v>
      </c>
      <c r="F73" s="84">
        <f t="shared" si="18"/>
        <v>11668</v>
      </c>
      <c r="G73" s="84">
        <v>2239.5300000000002</v>
      </c>
      <c r="H73" s="84">
        <f t="shared" si="19"/>
        <v>536.25765000000001</v>
      </c>
      <c r="I73" s="84">
        <f t="shared" si="20"/>
        <v>107787.78765</v>
      </c>
      <c r="M73" s="153"/>
      <c r="N73" s="153"/>
      <c r="O73" s="153"/>
      <c r="P73" s="153"/>
    </row>
    <row r="74" spans="1:16" s="160" customFormat="1" ht="14.25" x14ac:dyDescent="0.2">
      <c r="A74" s="209" t="s">
        <v>119</v>
      </c>
      <c r="B74" s="210" t="s">
        <v>120</v>
      </c>
      <c r="C74" s="193" t="s">
        <v>121</v>
      </c>
      <c r="D74" s="86">
        <v>93613</v>
      </c>
      <c r="E74" s="84">
        <v>1100</v>
      </c>
      <c r="F74" s="84">
        <f t="shared" si="18"/>
        <v>11564.125</v>
      </c>
      <c r="G74" s="84">
        <v>2239.5300000000002</v>
      </c>
      <c r="H74" s="84">
        <f t="shared" si="19"/>
        <v>531.58327499999996</v>
      </c>
      <c r="I74" s="84">
        <f t="shared" si="20"/>
        <v>106848.238275</v>
      </c>
      <c r="J74" s="156"/>
      <c r="M74" s="162"/>
      <c r="N74" s="162"/>
      <c r="O74" s="162"/>
      <c r="P74" s="162"/>
    </row>
    <row r="75" spans="1:16" s="160" customFormat="1" ht="14.25" x14ac:dyDescent="0.2">
      <c r="A75" s="211" t="s">
        <v>119</v>
      </c>
      <c r="B75" s="212" t="s">
        <v>122</v>
      </c>
      <c r="C75" s="193" t="s">
        <v>123</v>
      </c>
      <c r="D75" s="86">
        <v>93911</v>
      </c>
      <c r="E75" s="84">
        <v>1100</v>
      </c>
      <c r="F75" s="84">
        <f t="shared" si="18"/>
        <v>11601.375</v>
      </c>
      <c r="G75" s="84">
        <v>2239.5300000000002</v>
      </c>
      <c r="H75" s="84">
        <f>(D75-E75+F75+G75)*0.005</f>
        <v>533.25952500000005</v>
      </c>
      <c r="I75" s="84">
        <f>D75-E75+F75+H75+G75</f>
        <v>107185.164525</v>
      </c>
      <c r="J75" s="156"/>
      <c r="M75" s="162"/>
      <c r="N75" s="162"/>
      <c r="O75" s="162"/>
      <c r="P75" s="162"/>
    </row>
    <row r="76" spans="1:16" s="157" customFormat="1" ht="14.25" x14ac:dyDescent="0.2">
      <c r="A76" s="191" t="s">
        <v>63</v>
      </c>
      <c r="B76" s="192" t="s">
        <v>136</v>
      </c>
      <c r="C76" s="203"/>
      <c r="D76" s="84">
        <v>88185</v>
      </c>
      <c r="E76" s="84">
        <v>0</v>
      </c>
      <c r="F76" s="84">
        <f t="shared" si="18"/>
        <v>11023.125</v>
      </c>
      <c r="G76" s="84">
        <v>2239.5300000000002</v>
      </c>
      <c r="H76" s="84">
        <f t="shared" si="19"/>
        <v>507.23827499999999</v>
      </c>
      <c r="I76" s="84">
        <f t="shared" si="20"/>
        <v>101954.89327499999</v>
      </c>
      <c r="J76" s="160"/>
      <c r="M76" s="159"/>
      <c r="N76" s="159"/>
      <c r="O76" s="159"/>
      <c r="P76" s="159"/>
    </row>
    <row r="77" spans="1:16" s="157" customFormat="1" ht="14.25" x14ac:dyDescent="0.2">
      <c r="A77" s="191" t="s">
        <v>63</v>
      </c>
      <c r="B77" s="192" t="s">
        <v>137</v>
      </c>
      <c r="C77" s="203"/>
      <c r="D77" s="84">
        <v>86196</v>
      </c>
      <c r="E77" s="84">
        <v>0</v>
      </c>
      <c r="F77" s="84">
        <f t="shared" si="18"/>
        <v>10774.5</v>
      </c>
      <c r="G77" s="84">
        <v>2239.5300000000002</v>
      </c>
      <c r="H77" s="84">
        <f t="shared" si="19"/>
        <v>496.05015000000003</v>
      </c>
      <c r="I77" s="84">
        <f t="shared" si="20"/>
        <v>99706.080149999994</v>
      </c>
      <c r="M77" s="159"/>
      <c r="N77" s="159"/>
      <c r="O77" s="159"/>
      <c r="P77" s="159"/>
    </row>
    <row r="78" spans="1:16" s="157" customFormat="1" thickBot="1" x14ac:dyDescent="0.25">
      <c r="A78" s="204" t="s">
        <v>63</v>
      </c>
      <c r="B78" s="205" t="s">
        <v>138</v>
      </c>
      <c r="C78" s="213"/>
      <c r="D78" s="84">
        <v>86545</v>
      </c>
      <c r="E78" s="84">
        <v>0</v>
      </c>
      <c r="F78" s="84">
        <f t="shared" si="18"/>
        <v>10818.125</v>
      </c>
      <c r="G78" s="84">
        <v>2239.5300000000002</v>
      </c>
      <c r="H78" s="84">
        <f t="shared" si="19"/>
        <v>498.01327500000002</v>
      </c>
      <c r="I78" s="84">
        <f t="shared" si="20"/>
        <v>100100.668275</v>
      </c>
      <c r="M78" s="159"/>
      <c r="N78" s="159"/>
      <c r="O78" s="159"/>
      <c r="P78" s="159"/>
    </row>
    <row r="79" spans="1:16" s="157" customFormat="1" thickBot="1" x14ac:dyDescent="0.25">
      <c r="A79" s="214"/>
      <c r="B79" s="215"/>
      <c r="C79" s="216"/>
      <c r="D79" s="217"/>
      <c r="E79" s="217"/>
      <c r="F79" s="198"/>
      <c r="G79" s="198"/>
      <c r="H79" s="198"/>
      <c r="I79" s="198"/>
      <c r="M79" s="159"/>
      <c r="N79" s="159"/>
      <c r="O79" s="159"/>
      <c r="P79" s="159"/>
    </row>
    <row r="80" spans="1:16" s="157" customFormat="1" ht="15.75" thickBot="1" x14ac:dyDescent="0.3">
      <c r="A80" s="468" t="s">
        <v>139</v>
      </c>
      <c r="B80" s="469"/>
      <c r="C80" s="469"/>
      <c r="D80" s="469"/>
      <c r="E80" s="470"/>
      <c r="F80" s="208"/>
      <c r="G80" s="208"/>
      <c r="H80" s="208"/>
      <c r="I80" s="208"/>
      <c r="M80" s="159"/>
      <c r="N80" s="159"/>
      <c r="O80" s="159"/>
      <c r="P80" s="159"/>
    </row>
    <row r="81" spans="1:16" s="157" customFormat="1" ht="15.75" thickBot="1" x14ac:dyDescent="0.3">
      <c r="A81" s="468" t="s">
        <v>140</v>
      </c>
      <c r="B81" s="470"/>
      <c r="C81" s="137"/>
      <c r="D81" s="473" t="s">
        <v>141</v>
      </c>
      <c r="E81" s="474"/>
      <c r="F81" s="208"/>
      <c r="G81" s="208"/>
      <c r="H81" s="208"/>
      <c r="I81" s="208"/>
      <c r="M81" s="159"/>
      <c r="N81" s="159"/>
      <c r="O81" s="159"/>
      <c r="P81" s="159"/>
    </row>
    <row r="82" spans="1:16" s="157" customFormat="1" ht="14.25" x14ac:dyDescent="0.2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159"/>
      <c r="N82" s="159"/>
      <c r="O82" s="159"/>
      <c r="P82" s="159"/>
    </row>
    <row r="83" spans="1:16" s="157" customFormat="1" ht="14.25" x14ac:dyDescent="0.2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159"/>
      <c r="N83" s="159"/>
      <c r="O83" s="159"/>
      <c r="P83" s="159"/>
    </row>
    <row r="84" spans="1:16" s="157" customFormat="1" ht="14.25" x14ac:dyDescent="0.2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159"/>
      <c r="N84" s="159"/>
      <c r="O84" s="159"/>
      <c r="P84" s="159"/>
    </row>
    <row r="85" spans="1:16" s="157" customFormat="1" ht="14.25" x14ac:dyDescent="0.2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159"/>
      <c r="N85" s="159"/>
      <c r="O85" s="159"/>
      <c r="P85" s="159"/>
    </row>
    <row r="86" spans="1:16" s="157" customFormat="1" ht="14.25" x14ac:dyDescent="0.2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157" customFormat="1" ht="14.25" x14ac:dyDescent="0.2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157" customFormat="1" ht="14.25" x14ac:dyDescent="0.2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157" customFormat="1" ht="14.25" x14ac:dyDescent="0.2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4.25" x14ac:dyDescent="0.2">
      <c r="A90" s="195"/>
      <c r="B90" s="226"/>
      <c r="C90" s="207"/>
      <c r="D90" s="227"/>
      <c r="E90" s="228"/>
      <c r="F90" s="208"/>
      <c r="G90" s="208"/>
      <c r="H90" s="208"/>
      <c r="I90" s="208"/>
    </row>
    <row r="91" spans="1:16" s="157" customFormat="1" ht="15.75" x14ac:dyDescent="0.25">
      <c r="A91" s="163" t="s">
        <v>234</v>
      </c>
      <c r="B91" s="184"/>
      <c r="C91" s="169"/>
      <c r="D91" s="128"/>
      <c r="E91" s="185"/>
      <c r="F91" s="170"/>
      <c r="G91" s="170"/>
      <c r="H91" s="170"/>
      <c r="I91" s="170"/>
    </row>
    <row r="92" spans="1:16" s="157" customFormat="1" ht="15.75" x14ac:dyDescent="0.25">
      <c r="A92" s="186" t="s">
        <v>159</v>
      </c>
      <c r="B92" s="187"/>
      <c r="C92" s="188"/>
      <c r="D92" s="188"/>
      <c r="E92" s="188"/>
      <c r="F92" s="188"/>
      <c r="G92" s="188"/>
      <c r="H92" s="188"/>
      <c r="I92" s="188"/>
    </row>
    <row r="93" spans="1:16" s="157" customFormat="1" ht="15.75" x14ac:dyDescent="0.25">
      <c r="A93" s="186" t="s">
        <v>160</v>
      </c>
      <c r="B93" s="187"/>
      <c r="C93" s="188"/>
      <c r="D93" s="188"/>
      <c r="E93" s="188"/>
      <c r="F93" s="188"/>
      <c r="G93" s="188"/>
      <c r="H93" s="188"/>
      <c r="I93" s="188"/>
    </row>
    <row r="94" spans="1:16" s="94" customFormat="1" ht="15.75" x14ac:dyDescent="0.25">
      <c r="A94" s="229"/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 ht="15.75" x14ac:dyDescent="0.25">
      <c r="A95" s="229"/>
      <c r="B95" s="230"/>
      <c r="C95" s="188"/>
      <c r="D95" s="188"/>
      <c r="E95" s="188"/>
      <c r="F95" s="188"/>
      <c r="G95" s="188"/>
      <c r="H95" s="188"/>
      <c r="I95" s="188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 x14ac:dyDescent="0.25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 x14ac:dyDescent="0.25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 x14ac:dyDescent="0.25">
      <c r="B103" s="189"/>
      <c r="C103" s="190"/>
      <c r="D103" s="190"/>
      <c r="E103" s="190"/>
      <c r="F103" s="190"/>
      <c r="G103" s="190"/>
      <c r="H103" s="190"/>
      <c r="I103" s="190"/>
    </row>
    <row r="105" spans="1:9" x14ac:dyDescent="0.25">
      <c r="A105" s="12"/>
      <c r="B105" s="12"/>
      <c r="C105" s="13"/>
      <c r="D105" s="13"/>
      <c r="E105" s="13"/>
      <c r="F105" s="9"/>
      <c r="G105" s="9"/>
      <c r="H105" s="9"/>
      <c r="I105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25" top="0.33" bottom="0.24" header="0.19" footer="0.17"/>
  <pageSetup scale="53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1"/>
  <sheetViews>
    <sheetView topLeftCell="A49" workbookViewId="0">
      <selection activeCell="D66" sqref="D66:D76"/>
    </sheetView>
  </sheetViews>
  <sheetFormatPr defaultColWidth="14.85546875" defaultRowHeight="15" x14ac:dyDescent="0.25"/>
  <cols>
    <col min="1" max="1" width="26.85546875" customWidth="1"/>
    <col min="2" max="2" width="23.42578125" style="1" customWidth="1"/>
    <col min="3" max="3" width="17.42578125" style="2" customWidth="1"/>
    <col min="4" max="4" width="22.42578125" style="2" customWidth="1"/>
    <col min="5" max="5" width="11.85546875" style="2" customWidth="1"/>
    <col min="6" max="6" width="14.85546875" style="2"/>
    <col min="7" max="7" width="11.42578125" style="2" customWidth="1"/>
    <col min="8" max="8" width="24.7109375" style="2" customWidth="1"/>
    <col min="9" max="9" width="26.85546875" style="2" customWidth="1"/>
  </cols>
  <sheetData>
    <row r="1" spans="1:16" ht="56.2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6.5" thickBot="1" x14ac:dyDescent="0.3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s="71" customFormat="1" ht="28.5" customHeight="1" x14ac:dyDescent="0.25">
      <c r="A5" s="454" t="s">
        <v>161</v>
      </c>
      <c r="B5" s="455"/>
      <c r="C5" s="455"/>
      <c r="D5" s="455"/>
      <c r="E5" s="455"/>
      <c r="F5" s="455"/>
      <c r="G5" s="455"/>
      <c r="H5" s="483"/>
      <c r="I5" s="73" t="s">
        <v>164</v>
      </c>
    </row>
    <row r="6" spans="1:16" s="71" customFormat="1" ht="16.5" thickBot="1" x14ac:dyDescent="0.3">
      <c r="A6" s="456"/>
      <c r="B6" s="457"/>
      <c r="C6" s="457"/>
      <c r="D6" s="457"/>
      <c r="E6" s="457"/>
      <c r="F6" s="457"/>
      <c r="G6" s="457"/>
      <c r="H6" s="484"/>
      <c r="I6" s="4">
        <v>42628</v>
      </c>
    </row>
    <row r="7" spans="1:16" s="75" customFormat="1" ht="15.75" thickBot="1" x14ac:dyDescent="0.3">
      <c r="A7" s="498" t="s">
        <v>6</v>
      </c>
      <c r="B7" s="499"/>
      <c r="C7" s="499"/>
      <c r="D7" s="499"/>
      <c r="E7" s="499"/>
      <c r="F7" s="499"/>
      <c r="G7" s="499"/>
      <c r="H7" s="499"/>
      <c r="I7" s="500"/>
    </row>
    <row r="8" spans="1:16" s="137" customFormat="1" x14ac:dyDescent="0.25">
      <c r="A8" s="486" t="s">
        <v>7</v>
      </c>
      <c r="B8" s="486"/>
      <c r="C8" s="155" t="s">
        <v>8</v>
      </c>
      <c r="D8" s="155" t="s">
        <v>9</v>
      </c>
      <c r="E8" s="155" t="s">
        <v>10</v>
      </c>
      <c r="F8" s="155" t="s">
        <v>11</v>
      </c>
      <c r="G8" s="155" t="s">
        <v>12</v>
      </c>
      <c r="H8" s="155" t="s">
        <v>13</v>
      </c>
      <c r="I8" s="155" t="s">
        <v>14</v>
      </c>
    </row>
    <row r="9" spans="1:16" s="231" customFormat="1" x14ac:dyDescent="0.25">
      <c r="A9" s="191" t="s">
        <v>15</v>
      </c>
      <c r="B9" s="192" t="s">
        <v>16</v>
      </c>
      <c r="C9" s="193" t="s">
        <v>17</v>
      </c>
      <c r="D9" s="84">
        <v>75641</v>
      </c>
      <c r="E9" s="84">
        <v>1100</v>
      </c>
      <c r="F9" s="84">
        <f t="shared" ref="F9:F17" si="0">(D9-E9)*0.125</f>
        <v>9317.625</v>
      </c>
      <c r="G9" s="84">
        <v>2192.4899999999998</v>
      </c>
      <c r="H9" s="84">
        <f t="shared" ref="H9:H35" si="1">(D9-E9+F9+G9)*0.005</f>
        <v>430.25557500000002</v>
      </c>
      <c r="I9" s="84">
        <f t="shared" ref="I9:I35" si="2">D9-E9+F9+H9+G9</f>
        <v>86481.370575000008</v>
      </c>
    </row>
    <row r="10" spans="1:16" s="231" customFormat="1" x14ac:dyDescent="0.25">
      <c r="A10" s="191" t="s">
        <v>15</v>
      </c>
      <c r="B10" s="192" t="s">
        <v>24</v>
      </c>
      <c r="C10" s="193" t="s">
        <v>25</v>
      </c>
      <c r="D10" s="84">
        <v>75641</v>
      </c>
      <c r="E10" s="84">
        <v>1100</v>
      </c>
      <c r="F10" s="84">
        <f t="shared" si="0"/>
        <v>9317.625</v>
      </c>
      <c r="G10" s="84">
        <v>2192.4899999999998</v>
      </c>
      <c r="H10" s="84">
        <f t="shared" si="1"/>
        <v>430.25557500000002</v>
      </c>
      <c r="I10" s="84">
        <f t="shared" si="2"/>
        <v>86481.370575000008</v>
      </c>
    </row>
    <row r="11" spans="1:16" s="231" customFormat="1" x14ac:dyDescent="0.25">
      <c r="A11" s="191" t="s">
        <v>15</v>
      </c>
      <c r="B11" s="192" t="s">
        <v>20</v>
      </c>
      <c r="C11" s="193" t="s">
        <v>21</v>
      </c>
      <c r="D11" s="84">
        <v>76645</v>
      </c>
      <c r="E11" s="84">
        <v>1100</v>
      </c>
      <c r="F11" s="84">
        <f t="shared" si="0"/>
        <v>9443.125</v>
      </c>
      <c r="G11" s="84">
        <v>2192.4899999999998</v>
      </c>
      <c r="H11" s="84">
        <f t="shared" si="1"/>
        <v>435.90307500000006</v>
      </c>
      <c r="I11" s="84">
        <f t="shared" si="2"/>
        <v>87616.518075</v>
      </c>
      <c r="M11" s="232"/>
      <c r="N11" s="233"/>
      <c r="O11" s="233"/>
      <c r="P11" s="233"/>
    </row>
    <row r="12" spans="1:16" s="231" customFormat="1" x14ac:dyDescent="0.25">
      <c r="A12" s="191" t="s">
        <v>15</v>
      </c>
      <c r="B12" s="192" t="s">
        <v>22</v>
      </c>
      <c r="C12" s="193" t="s">
        <v>23</v>
      </c>
      <c r="D12" s="84">
        <v>76642</v>
      </c>
      <c r="E12" s="84">
        <v>1100</v>
      </c>
      <c r="F12" s="84">
        <f t="shared" si="0"/>
        <v>9442.75</v>
      </c>
      <c r="G12" s="84">
        <v>2192.4899999999998</v>
      </c>
      <c r="H12" s="84">
        <f t="shared" si="1"/>
        <v>435.88620000000003</v>
      </c>
      <c r="I12" s="84">
        <f t="shared" si="2"/>
        <v>87613.126199999999</v>
      </c>
      <c r="M12" s="232"/>
      <c r="N12" s="233"/>
      <c r="O12" s="233"/>
      <c r="P12" s="233"/>
    </row>
    <row r="13" spans="1:16" s="231" customFormat="1" x14ac:dyDescent="0.25">
      <c r="A13" s="191" t="s">
        <v>15</v>
      </c>
      <c r="B13" s="192" t="s">
        <v>18</v>
      </c>
      <c r="C13" s="193" t="s">
        <v>19</v>
      </c>
      <c r="D13" s="84">
        <v>76787</v>
      </c>
      <c r="E13" s="84">
        <v>1100</v>
      </c>
      <c r="F13" s="84">
        <f t="shared" si="0"/>
        <v>9460.875</v>
      </c>
      <c r="G13" s="84">
        <v>2192.4899999999998</v>
      </c>
      <c r="H13" s="84">
        <f t="shared" si="1"/>
        <v>436.70182500000004</v>
      </c>
      <c r="I13" s="84">
        <f t="shared" si="2"/>
        <v>87777.066825000002</v>
      </c>
      <c r="M13" s="232"/>
      <c r="N13" s="233"/>
      <c r="O13" s="233"/>
      <c r="P13" s="233"/>
    </row>
    <row r="14" spans="1:16" s="231" customFormat="1" ht="15.75" x14ac:dyDescent="0.25">
      <c r="A14" s="90" t="s">
        <v>15</v>
      </c>
      <c r="B14" s="91" t="s">
        <v>262</v>
      </c>
      <c r="C14" s="92" t="s">
        <v>263</v>
      </c>
      <c r="D14" s="84">
        <v>79248</v>
      </c>
      <c r="E14" s="84">
        <v>1100</v>
      </c>
      <c r="F14" s="84">
        <f t="shared" si="0"/>
        <v>9768.5</v>
      </c>
      <c r="G14" s="84">
        <v>2192.4899999999998</v>
      </c>
      <c r="H14" s="84">
        <f t="shared" si="1"/>
        <v>450.54495000000003</v>
      </c>
      <c r="I14" s="84">
        <f t="shared" si="2"/>
        <v>90559.534950000001</v>
      </c>
      <c r="M14" s="232"/>
      <c r="N14" s="233"/>
      <c r="O14" s="233"/>
      <c r="P14" s="233"/>
    </row>
    <row r="15" spans="1:16" s="234" customFormat="1" x14ac:dyDescent="0.25">
      <c r="A15" s="191" t="s">
        <v>26</v>
      </c>
      <c r="B15" s="192" t="s">
        <v>27</v>
      </c>
      <c r="C15" s="193" t="s">
        <v>23</v>
      </c>
      <c r="D15" s="84">
        <v>78527</v>
      </c>
      <c r="E15" s="84">
        <v>1100</v>
      </c>
      <c r="F15" s="84">
        <f t="shared" si="0"/>
        <v>9678.375</v>
      </c>
      <c r="G15" s="84">
        <v>2192.4899999999998</v>
      </c>
      <c r="H15" s="84">
        <f t="shared" si="1"/>
        <v>446.48932500000001</v>
      </c>
      <c r="I15" s="84">
        <f t="shared" si="2"/>
        <v>89744.354325000008</v>
      </c>
      <c r="M15" s="235"/>
      <c r="N15" s="236"/>
      <c r="O15" s="236"/>
      <c r="P15" s="236"/>
    </row>
    <row r="16" spans="1:16" s="231" customFormat="1" x14ac:dyDescent="0.25">
      <c r="A16" s="191" t="s">
        <v>32</v>
      </c>
      <c r="B16" s="192" t="s">
        <v>33</v>
      </c>
      <c r="C16" s="193" t="s">
        <v>34</v>
      </c>
      <c r="D16" s="84">
        <v>80522</v>
      </c>
      <c r="E16" s="84">
        <v>1100</v>
      </c>
      <c r="F16" s="84">
        <f t="shared" si="0"/>
        <v>9927.75</v>
      </c>
      <c r="G16" s="84">
        <v>2192.4899999999998</v>
      </c>
      <c r="H16" s="84">
        <f t="shared" si="1"/>
        <v>457.71120000000002</v>
      </c>
      <c r="I16" s="84">
        <f t="shared" si="2"/>
        <v>91999.95120000001</v>
      </c>
      <c r="M16" s="233"/>
      <c r="N16" s="233"/>
      <c r="O16" s="233"/>
      <c r="P16" s="233"/>
    </row>
    <row r="17" spans="1:16" s="231" customFormat="1" x14ac:dyDescent="0.25">
      <c r="A17" s="191" t="s">
        <v>35</v>
      </c>
      <c r="B17" s="192" t="s">
        <v>36</v>
      </c>
      <c r="C17" s="193" t="s">
        <v>37</v>
      </c>
      <c r="D17" s="84">
        <v>80522</v>
      </c>
      <c r="E17" s="84">
        <v>1100</v>
      </c>
      <c r="F17" s="84">
        <f t="shared" si="0"/>
        <v>9927.75</v>
      </c>
      <c r="G17" s="84">
        <v>2192.4899999999998</v>
      </c>
      <c r="H17" s="84">
        <f>(D17-E17+F17+G17)*0.005</f>
        <v>457.71120000000002</v>
      </c>
      <c r="I17" s="84">
        <f t="shared" ref="I17" si="3">D17-E17+F17+H17+G17</f>
        <v>91999.95120000001</v>
      </c>
      <c r="M17" s="233"/>
      <c r="N17" s="233"/>
      <c r="O17" s="233"/>
      <c r="P17" s="233"/>
    </row>
    <row r="18" spans="1:16" s="231" customFormat="1" x14ac:dyDescent="0.25">
      <c r="A18" s="191" t="s">
        <v>35</v>
      </c>
      <c r="B18" s="192" t="s">
        <v>38</v>
      </c>
      <c r="C18" s="193" t="s">
        <v>39</v>
      </c>
      <c r="D18" s="84">
        <v>80522</v>
      </c>
      <c r="E18" s="84">
        <v>1100</v>
      </c>
      <c r="F18" s="84">
        <f t="shared" ref="F18:F32" si="4">(D18-E18)*0.125</f>
        <v>9927.75</v>
      </c>
      <c r="G18" s="84">
        <v>2192.4899999999998</v>
      </c>
      <c r="H18" s="84">
        <f t="shared" si="1"/>
        <v>457.71120000000002</v>
      </c>
      <c r="I18" s="84">
        <f t="shared" si="2"/>
        <v>91999.95120000001</v>
      </c>
      <c r="M18" s="233"/>
      <c r="N18" s="233"/>
      <c r="O18" s="233"/>
      <c r="P18" s="233"/>
    </row>
    <row r="19" spans="1:16" s="231" customFormat="1" x14ac:dyDescent="0.25">
      <c r="A19" s="191" t="s">
        <v>28</v>
      </c>
      <c r="B19" s="192" t="s">
        <v>29</v>
      </c>
      <c r="C19" s="193" t="s">
        <v>19</v>
      </c>
      <c r="D19" s="84">
        <v>80618</v>
      </c>
      <c r="E19" s="84">
        <v>1100</v>
      </c>
      <c r="F19" s="84">
        <f t="shared" si="4"/>
        <v>9939.75</v>
      </c>
      <c r="G19" s="84">
        <v>2192.4899999999998</v>
      </c>
      <c r="H19" s="84">
        <f t="shared" si="1"/>
        <v>458.25120000000004</v>
      </c>
      <c r="I19" s="84">
        <f t="shared" si="2"/>
        <v>92108.491200000004</v>
      </c>
      <c r="M19" s="233"/>
      <c r="N19" s="233"/>
      <c r="O19" s="233"/>
      <c r="P19" s="233"/>
    </row>
    <row r="20" spans="1:16" s="231" customFormat="1" x14ac:dyDescent="0.25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 x14ac:dyDescent="0.25">
      <c r="A21" s="194" t="s">
        <v>59</v>
      </c>
      <c r="B21" s="192" t="s">
        <v>60</v>
      </c>
      <c r="C21" s="193" t="s">
        <v>19</v>
      </c>
      <c r="D21" s="84">
        <v>84995</v>
      </c>
      <c r="E21" s="84">
        <v>1100</v>
      </c>
      <c r="F21" s="84">
        <f t="shared" si="4"/>
        <v>10486.875</v>
      </c>
      <c r="G21" s="84">
        <v>2192.4899999999998</v>
      </c>
      <c r="H21" s="84">
        <f t="shared" si="1"/>
        <v>482.87182500000006</v>
      </c>
      <c r="I21" s="84">
        <f t="shared" si="2"/>
        <v>97057.236825</v>
      </c>
      <c r="M21" s="232"/>
      <c r="N21" s="233"/>
      <c r="O21" s="233"/>
      <c r="P21" s="233"/>
    </row>
    <row r="22" spans="1:16" s="231" customFormat="1" x14ac:dyDescent="0.25">
      <c r="A22" s="194" t="s">
        <v>40</v>
      </c>
      <c r="B22" s="192" t="s">
        <v>41</v>
      </c>
      <c r="C22" s="193" t="s">
        <v>23</v>
      </c>
      <c r="D22" s="84">
        <v>81513</v>
      </c>
      <c r="E22" s="84">
        <v>1100</v>
      </c>
      <c r="F22" s="84">
        <f t="shared" si="4"/>
        <v>10051.625</v>
      </c>
      <c r="G22" s="84">
        <v>2192.4899999999998</v>
      </c>
      <c r="H22" s="84">
        <f t="shared" si="1"/>
        <v>463.28557500000005</v>
      </c>
      <c r="I22" s="84">
        <f t="shared" si="2"/>
        <v>93120.400575000007</v>
      </c>
      <c r="M22" s="232"/>
      <c r="N22" s="233"/>
      <c r="O22" s="233"/>
      <c r="P22" s="233"/>
    </row>
    <row r="23" spans="1:16" s="231" customFormat="1" x14ac:dyDescent="0.25">
      <c r="A23" s="194" t="s">
        <v>40</v>
      </c>
      <c r="B23" s="192" t="s">
        <v>42</v>
      </c>
      <c r="C23" s="193" t="s">
        <v>43</v>
      </c>
      <c r="D23" s="84">
        <v>86041</v>
      </c>
      <c r="E23" s="84">
        <v>1100</v>
      </c>
      <c r="F23" s="84">
        <f t="shared" si="4"/>
        <v>10617.625</v>
      </c>
      <c r="G23" s="84">
        <v>2192.4899999999998</v>
      </c>
      <c r="H23" s="84">
        <f t="shared" si="1"/>
        <v>488.75557500000002</v>
      </c>
      <c r="I23" s="84">
        <f t="shared" si="2"/>
        <v>98239.870575000008</v>
      </c>
      <c r="M23" s="232"/>
      <c r="N23" s="233"/>
      <c r="O23" s="233"/>
      <c r="P23" s="233"/>
    </row>
    <row r="24" spans="1:16" s="231" customFormat="1" x14ac:dyDescent="0.25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 x14ac:dyDescent="0.25">
      <c r="A25" s="194" t="s">
        <v>40</v>
      </c>
      <c r="B25" s="192" t="s">
        <v>44</v>
      </c>
      <c r="C25" s="193" t="s">
        <v>45</v>
      </c>
      <c r="D25" s="84">
        <v>81630</v>
      </c>
      <c r="E25" s="84">
        <v>1100</v>
      </c>
      <c r="F25" s="84">
        <f t="shared" si="4"/>
        <v>10066.25</v>
      </c>
      <c r="G25" s="84">
        <v>2192.4899999999998</v>
      </c>
      <c r="H25" s="84">
        <f t="shared" si="1"/>
        <v>463.94370000000004</v>
      </c>
      <c r="I25" s="84">
        <f t="shared" si="2"/>
        <v>93252.683700000009</v>
      </c>
      <c r="M25" s="232"/>
      <c r="N25" s="233"/>
      <c r="O25" s="233"/>
      <c r="P25" s="233"/>
    </row>
    <row r="26" spans="1:16" s="231" customFormat="1" x14ac:dyDescent="0.25">
      <c r="A26" s="194" t="s">
        <v>40</v>
      </c>
      <c r="B26" s="192" t="s">
        <v>46</v>
      </c>
      <c r="C26" s="193" t="s">
        <v>45</v>
      </c>
      <c r="D26" s="84">
        <v>82008</v>
      </c>
      <c r="E26" s="84">
        <v>1100</v>
      </c>
      <c r="F26" s="84">
        <f t="shared" si="4"/>
        <v>10113.5</v>
      </c>
      <c r="G26" s="84">
        <v>2192.4899999999998</v>
      </c>
      <c r="H26" s="84">
        <f t="shared" si="1"/>
        <v>466.06995000000006</v>
      </c>
      <c r="I26" s="84">
        <f t="shared" si="2"/>
        <v>93680.05995000001</v>
      </c>
      <c r="M26" s="232"/>
      <c r="N26" s="233"/>
      <c r="O26" s="233"/>
      <c r="P26" s="233"/>
    </row>
    <row r="27" spans="1:16" s="231" customFormat="1" x14ac:dyDescent="0.25">
      <c r="A27" s="194" t="s">
        <v>40</v>
      </c>
      <c r="B27" s="192" t="s">
        <v>47</v>
      </c>
      <c r="C27" s="193" t="s">
        <v>233</v>
      </c>
      <c r="D27" s="84">
        <v>83304</v>
      </c>
      <c r="E27" s="84">
        <v>1100</v>
      </c>
      <c r="F27" s="84">
        <f>(D27-E27)*0.125</f>
        <v>10275.5</v>
      </c>
      <c r="G27" s="84">
        <v>2192.4899999999998</v>
      </c>
      <c r="H27" s="84">
        <f t="shared" si="1"/>
        <v>473.35995000000003</v>
      </c>
      <c r="I27" s="84">
        <f t="shared" si="2"/>
        <v>95145.349950000003</v>
      </c>
      <c r="M27" s="232"/>
      <c r="N27" s="233"/>
      <c r="O27" s="233"/>
      <c r="P27" s="233"/>
    </row>
    <row r="28" spans="1:16" s="231" customFormat="1" x14ac:dyDescent="0.25">
      <c r="A28" s="194" t="s">
        <v>40</v>
      </c>
      <c r="B28" s="192" t="s">
        <v>49</v>
      </c>
      <c r="C28" s="193" t="s">
        <v>233</v>
      </c>
      <c r="D28" s="84">
        <v>81991</v>
      </c>
      <c r="E28" s="84">
        <v>1100</v>
      </c>
      <c r="F28" s="84">
        <f>(D28-E28)*0.125</f>
        <v>10111.375</v>
      </c>
      <c r="G28" s="84">
        <v>2192.4899999999998</v>
      </c>
      <c r="H28" s="84">
        <f t="shared" si="1"/>
        <v>465.97432500000002</v>
      </c>
      <c r="I28" s="84">
        <f t="shared" si="2"/>
        <v>93660.839325000008</v>
      </c>
      <c r="M28" s="232"/>
      <c r="N28" s="233"/>
      <c r="O28" s="233"/>
      <c r="P28" s="233"/>
    </row>
    <row r="29" spans="1:16" s="231" customFormat="1" x14ac:dyDescent="0.25">
      <c r="A29" s="194" t="s">
        <v>40</v>
      </c>
      <c r="B29" s="192" t="s">
        <v>50</v>
      </c>
      <c r="C29" s="193" t="s">
        <v>51</v>
      </c>
      <c r="D29" s="84">
        <v>83500</v>
      </c>
      <c r="E29" s="84">
        <v>1100</v>
      </c>
      <c r="F29" s="84">
        <f>(D29-E29)*0.125</f>
        <v>10300</v>
      </c>
      <c r="G29" s="84">
        <v>2192.4899999999998</v>
      </c>
      <c r="H29" s="84">
        <f t="shared" si="1"/>
        <v>474.46245000000005</v>
      </c>
      <c r="I29" s="84">
        <f t="shared" si="2"/>
        <v>95366.952450000012</v>
      </c>
      <c r="M29" s="232"/>
      <c r="N29" s="233"/>
      <c r="O29" s="233"/>
      <c r="P29" s="233"/>
    </row>
    <row r="30" spans="1:16" s="231" customFormat="1" x14ac:dyDescent="0.25">
      <c r="A30" s="194" t="s">
        <v>40</v>
      </c>
      <c r="B30" s="192" t="s">
        <v>52</v>
      </c>
      <c r="C30" s="193" t="s">
        <v>53</v>
      </c>
      <c r="D30" s="84">
        <v>82505</v>
      </c>
      <c r="E30" s="84">
        <v>1100</v>
      </c>
      <c r="F30" s="84">
        <f>(D30-E30)*0.125</f>
        <v>10175.625</v>
      </c>
      <c r="G30" s="84">
        <v>2192.4899999999998</v>
      </c>
      <c r="H30" s="84">
        <f t="shared" si="1"/>
        <v>468.86557500000004</v>
      </c>
      <c r="I30" s="84">
        <f t="shared" si="2"/>
        <v>94241.980575000009</v>
      </c>
      <c r="M30" s="232"/>
      <c r="N30" s="233"/>
      <c r="O30" s="233"/>
      <c r="P30" s="233"/>
    </row>
    <row r="31" spans="1:16" s="231" customFormat="1" x14ac:dyDescent="0.25">
      <c r="A31" s="194" t="s">
        <v>40</v>
      </c>
      <c r="B31" s="192" t="s">
        <v>54</v>
      </c>
      <c r="C31" s="193" t="s">
        <v>43</v>
      </c>
      <c r="D31" s="84">
        <v>81991</v>
      </c>
      <c r="E31" s="84">
        <v>1100</v>
      </c>
      <c r="F31" s="84">
        <f>(D31-E31)*0.125</f>
        <v>10111.375</v>
      </c>
      <c r="G31" s="84">
        <v>2192.4899999999998</v>
      </c>
      <c r="H31" s="84">
        <f t="shared" si="1"/>
        <v>465.97432500000002</v>
      </c>
      <c r="I31" s="84">
        <f t="shared" si="2"/>
        <v>93660.839325000008</v>
      </c>
      <c r="M31" s="232"/>
      <c r="N31" s="233"/>
      <c r="O31" s="233"/>
      <c r="P31" s="233"/>
    </row>
    <row r="32" spans="1:16" s="234" customFormat="1" x14ac:dyDescent="0.25">
      <c r="A32" s="194" t="s">
        <v>40</v>
      </c>
      <c r="B32" s="192" t="s">
        <v>55</v>
      </c>
      <c r="C32" s="193" t="s">
        <v>56</v>
      </c>
      <c r="D32" s="84">
        <v>83006</v>
      </c>
      <c r="E32" s="84">
        <v>1100</v>
      </c>
      <c r="F32" s="84">
        <f t="shared" si="4"/>
        <v>10238.25</v>
      </c>
      <c r="G32" s="84">
        <v>2192.4899999999998</v>
      </c>
      <c r="H32" s="84">
        <f t="shared" si="1"/>
        <v>471.68370000000004</v>
      </c>
      <c r="I32" s="84">
        <f t="shared" si="2"/>
        <v>94808.423699999999</v>
      </c>
      <c r="M32" s="235"/>
      <c r="N32" s="236"/>
      <c r="O32" s="236"/>
      <c r="P32" s="236"/>
    </row>
    <row r="33" spans="1:237" s="231" customFormat="1" x14ac:dyDescent="0.25">
      <c r="A33" s="194" t="s">
        <v>40</v>
      </c>
      <c r="B33" s="192" t="s">
        <v>57</v>
      </c>
      <c r="C33" s="193" t="s">
        <v>58</v>
      </c>
      <c r="D33" s="84">
        <v>83006</v>
      </c>
      <c r="E33" s="84">
        <v>1100</v>
      </c>
      <c r="F33" s="84">
        <f t="shared" ref="F33" si="5">(D33-E33)*0.125</f>
        <v>10238.25</v>
      </c>
      <c r="G33" s="84">
        <v>2192.4899999999998</v>
      </c>
      <c r="H33" s="84">
        <f t="shared" ref="H33" si="6">(D33-E33+F33+G33)*0.005</f>
        <v>471.68370000000004</v>
      </c>
      <c r="I33" s="84">
        <f t="shared" ref="I33" si="7">D33-E33+F33+H33+G33</f>
        <v>94808.423699999999</v>
      </c>
      <c r="M33" s="232"/>
      <c r="N33" s="233"/>
      <c r="O33" s="233"/>
      <c r="P33" s="233"/>
    </row>
    <row r="34" spans="1:237" s="231" customFormat="1" x14ac:dyDescent="0.25">
      <c r="A34" s="191" t="s">
        <v>63</v>
      </c>
      <c r="B34" s="192" t="s">
        <v>64</v>
      </c>
      <c r="C34" s="193"/>
      <c r="D34" s="84">
        <v>70368</v>
      </c>
      <c r="E34" s="84">
        <v>1100</v>
      </c>
      <c r="F34" s="84">
        <f>(D34-E34)*0.125</f>
        <v>8658.5</v>
      </c>
      <c r="G34" s="84">
        <v>2192.4899999999998</v>
      </c>
      <c r="H34" s="84">
        <f t="shared" si="1"/>
        <v>400.59495000000004</v>
      </c>
      <c r="I34" s="84">
        <f t="shared" si="2"/>
        <v>80519.584950000004</v>
      </c>
      <c r="M34" s="233"/>
      <c r="N34" s="233"/>
      <c r="O34" s="233"/>
      <c r="P34" s="233"/>
    </row>
    <row r="35" spans="1:237" s="231" customFormat="1" x14ac:dyDescent="0.25">
      <c r="A35" s="191" t="s">
        <v>63</v>
      </c>
      <c r="B35" s="192" t="s">
        <v>65</v>
      </c>
      <c r="C35" s="193"/>
      <c r="D35" s="84">
        <v>70368</v>
      </c>
      <c r="E35" s="84">
        <v>1100</v>
      </c>
      <c r="F35" s="84">
        <f>(D35-E35)*0.125</f>
        <v>8658.5</v>
      </c>
      <c r="G35" s="84">
        <v>2192.4899999999998</v>
      </c>
      <c r="H35" s="84">
        <f t="shared" si="1"/>
        <v>400.59495000000004</v>
      </c>
      <c r="I35" s="84">
        <f t="shared" si="2"/>
        <v>80519.584950000004</v>
      </c>
      <c r="M35" s="233"/>
      <c r="N35" s="233"/>
      <c r="O35" s="233"/>
      <c r="P35" s="233"/>
    </row>
    <row r="36" spans="1:237" s="233" customFormat="1" ht="15.75" thickBot="1" x14ac:dyDescent="0.3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 x14ac:dyDescent="0.25">
      <c r="A37" s="501" t="s">
        <v>66</v>
      </c>
      <c r="B37" s="502"/>
      <c r="C37" s="502"/>
      <c r="D37" s="502"/>
      <c r="E37" s="502"/>
      <c r="F37" s="502"/>
      <c r="G37" s="502"/>
      <c r="H37" s="502"/>
      <c r="I37" s="503"/>
      <c r="M37" s="233"/>
      <c r="N37" s="233"/>
      <c r="O37" s="233"/>
      <c r="P37" s="233"/>
    </row>
    <row r="38" spans="1:237" s="237" customFormat="1" x14ac:dyDescent="0.25">
      <c r="A38" s="504" t="s">
        <v>7</v>
      </c>
      <c r="B38" s="504"/>
      <c r="C38" s="199" t="s">
        <v>8</v>
      </c>
      <c r="D38" s="353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 x14ac:dyDescent="0.25">
      <c r="A39" s="191" t="s">
        <v>26</v>
      </c>
      <c r="B39" s="192" t="s">
        <v>67</v>
      </c>
      <c r="C39" s="200" t="s">
        <v>68</v>
      </c>
      <c r="D39" s="84">
        <v>86346</v>
      </c>
      <c r="E39" s="84">
        <v>1100</v>
      </c>
      <c r="F39" s="84">
        <f t="shared" ref="F39:F44" si="8">(D39-E39)*0.125</f>
        <v>10655.75</v>
      </c>
      <c r="G39" s="84">
        <v>2192.4899999999998</v>
      </c>
      <c r="H39" s="84">
        <f t="shared" ref="H39:H62" si="9">(D39-E39+F39+G39)*0.005</f>
        <v>490.47120000000001</v>
      </c>
      <c r="I39" s="84">
        <f t="shared" ref="I39:I62" si="10">D39-E39+F39+H39+G39</f>
        <v>98584.711200000005</v>
      </c>
      <c r="M39" s="238"/>
      <c r="N39" s="238"/>
      <c r="O39" s="238"/>
      <c r="P39" s="238"/>
    </row>
    <row r="40" spans="1:237" s="137" customFormat="1" x14ac:dyDescent="0.25">
      <c r="A40" s="191" t="s">
        <v>69</v>
      </c>
      <c r="B40" s="192" t="s">
        <v>70</v>
      </c>
      <c r="C40" s="200" t="s">
        <v>71</v>
      </c>
      <c r="D40" s="84">
        <v>86792</v>
      </c>
      <c r="E40" s="84">
        <v>1100</v>
      </c>
      <c r="F40" s="84">
        <f t="shared" si="8"/>
        <v>10711.5</v>
      </c>
      <c r="G40" s="84">
        <v>2192.4899999999998</v>
      </c>
      <c r="H40" s="84">
        <f>(D40-E40+F40+G40)*0.005</f>
        <v>492.97995000000003</v>
      </c>
      <c r="I40" s="84">
        <f>D40-E40+F40+H40+G40</f>
        <v>99088.969949999999</v>
      </c>
      <c r="M40" s="238"/>
      <c r="N40" s="238"/>
      <c r="O40" s="238"/>
      <c r="P40" s="238"/>
    </row>
    <row r="41" spans="1:237" s="137" customFormat="1" x14ac:dyDescent="0.25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 x14ac:dyDescent="0.25">
      <c r="A42" s="191" t="s">
        <v>75</v>
      </c>
      <c r="B42" s="192" t="s">
        <v>76</v>
      </c>
      <c r="C42" s="200" t="s">
        <v>77</v>
      </c>
      <c r="D42" s="84">
        <v>86793</v>
      </c>
      <c r="E42" s="84">
        <v>1100</v>
      </c>
      <c r="F42" s="84">
        <f t="shared" si="8"/>
        <v>10711.625</v>
      </c>
      <c r="G42" s="84">
        <v>2192.4899999999998</v>
      </c>
      <c r="H42" s="84">
        <f>(D42-E42+F42+G42)*0.005</f>
        <v>492.98557500000004</v>
      </c>
      <c r="I42" s="84">
        <f>D42-E42+F42+H42+G42</f>
        <v>99090.100575000004</v>
      </c>
      <c r="M42" s="233"/>
      <c r="N42" s="233"/>
      <c r="O42" s="233"/>
      <c r="P42" s="233"/>
    </row>
    <row r="43" spans="1:237" s="234" customFormat="1" x14ac:dyDescent="0.25">
      <c r="A43" s="191" t="s">
        <v>75</v>
      </c>
      <c r="B43" s="192" t="s">
        <v>78</v>
      </c>
      <c r="C43" s="200" t="s">
        <v>43</v>
      </c>
      <c r="D43" s="84">
        <v>86296</v>
      </c>
      <c r="E43" s="84">
        <v>1100</v>
      </c>
      <c r="F43" s="84">
        <f t="shared" si="8"/>
        <v>10649.5</v>
      </c>
      <c r="G43" s="84">
        <v>2192.4899999999998</v>
      </c>
      <c r="H43" s="84">
        <f t="shared" si="9"/>
        <v>490.18995000000001</v>
      </c>
      <c r="I43" s="84">
        <f t="shared" si="10"/>
        <v>98528.179950000005</v>
      </c>
      <c r="M43" s="236"/>
      <c r="N43" s="236"/>
      <c r="O43" s="236"/>
      <c r="P43" s="236"/>
    </row>
    <row r="44" spans="1:237" s="231" customFormat="1" x14ac:dyDescent="0.25">
      <c r="A44" s="191" t="s">
        <v>79</v>
      </c>
      <c r="B44" s="192" t="s">
        <v>80</v>
      </c>
      <c r="C44" s="200" t="s">
        <v>43</v>
      </c>
      <c r="D44" s="84">
        <v>87788</v>
      </c>
      <c r="E44" s="84">
        <v>1100</v>
      </c>
      <c r="F44" s="84">
        <f t="shared" si="8"/>
        <v>10836</v>
      </c>
      <c r="G44" s="84">
        <v>2192.4899999999998</v>
      </c>
      <c r="H44" s="84">
        <f>(D44-E44+F44+G44)*0.005</f>
        <v>498.58245000000005</v>
      </c>
      <c r="I44" s="84">
        <f>D44-E44+F44+H44+G44</f>
        <v>100215.07245000001</v>
      </c>
      <c r="M44" s="233"/>
      <c r="N44" s="233"/>
      <c r="O44" s="233"/>
      <c r="P44" s="233"/>
    </row>
    <row r="45" spans="1:237" s="231" customFormat="1" x14ac:dyDescent="0.25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 x14ac:dyDescent="0.25">
      <c r="A46" s="191" t="s">
        <v>82</v>
      </c>
      <c r="B46" s="192" t="s">
        <v>83</v>
      </c>
      <c r="C46" s="200" t="s">
        <v>84</v>
      </c>
      <c r="D46" s="84">
        <v>89361</v>
      </c>
      <c r="E46" s="84">
        <v>1100</v>
      </c>
      <c r="F46" s="84">
        <f>(D46-E46)*0.125</f>
        <v>11032.625</v>
      </c>
      <c r="G46" s="84">
        <v>2192.4899999999998</v>
      </c>
      <c r="H46" s="84">
        <f t="shared" si="9"/>
        <v>507.43057500000003</v>
      </c>
      <c r="I46" s="84">
        <f t="shared" si="10"/>
        <v>101993.54557500001</v>
      </c>
      <c r="M46" s="233"/>
      <c r="N46" s="233"/>
      <c r="O46" s="233"/>
      <c r="P46" s="233"/>
    </row>
    <row r="47" spans="1:237" s="231" customFormat="1" x14ac:dyDescent="0.25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 x14ac:dyDescent="0.25">
      <c r="A48" s="191" t="s">
        <v>94</v>
      </c>
      <c r="B48" s="192" t="s">
        <v>95</v>
      </c>
      <c r="C48" s="202" t="s">
        <v>96</v>
      </c>
      <c r="D48" s="84">
        <v>87285</v>
      </c>
      <c r="E48" s="84">
        <v>1100</v>
      </c>
      <c r="F48" s="84">
        <f t="shared" ref="F48:F54" si="11">(D48-E48)*0.125</f>
        <v>10773.125</v>
      </c>
      <c r="G48" s="84">
        <v>2192.4899999999998</v>
      </c>
      <c r="H48" s="84">
        <f>(D48-E48+F48+G48)*0.005</f>
        <v>495.75307500000002</v>
      </c>
      <c r="I48" s="84">
        <f>D48-E48+F48+H48+G48</f>
        <v>99646.368075000006</v>
      </c>
      <c r="M48" s="236"/>
      <c r="N48" s="236"/>
      <c r="O48" s="236"/>
      <c r="P48" s="236"/>
    </row>
    <row r="49" spans="1:16" s="234" customFormat="1" x14ac:dyDescent="0.25">
      <c r="A49" s="191" t="s">
        <v>94</v>
      </c>
      <c r="B49" s="192" t="s">
        <v>97</v>
      </c>
      <c r="C49" s="202" t="s">
        <v>98</v>
      </c>
      <c r="D49" s="84">
        <v>87285</v>
      </c>
      <c r="E49" s="84">
        <v>1100</v>
      </c>
      <c r="F49" s="84">
        <f t="shared" si="11"/>
        <v>10773.125</v>
      </c>
      <c r="G49" s="84">
        <v>2192.4899999999998</v>
      </c>
      <c r="H49" s="84">
        <f t="shared" ref="H49" si="12">(D49-E49+F49+G49)*0.005</f>
        <v>495.75307500000002</v>
      </c>
      <c r="I49" s="84">
        <f t="shared" ref="I49" si="13">D49-E49+F49+H49+G49</f>
        <v>99646.368075000006</v>
      </c>
      <c r="M49" s="236"/>
      <c r="N49" s="236"/>
      <c r="O49" s="236"/>
      <c r="P49" s="236"/>
    </row>
    <row r="50" spans="1:16" s="231" customFormat="1" x14ac:dyDescent="0.25">
      <c r="A50" s="191" t="s">
        <v>99</v>
      </c>
      <c r="B50" s="192" t="s">
        <v>100</v>
      </c>
      <c r="C50" s="202" t="s">
        <v>101</v>
      </c>
      <c r="D50" s="84">
        <v>92833</v>
      </c>
      <c r="E50" s="84">
        <v>1100</v>
      </c>
      <c r="F50" s="84">
        <f t="shared" si="11"/>
        <v>11466.625</v>
      </c>
      <c r="G50" s="84">
        <v>2192.4899999999998</v>
      </c>
      <c r="H50" s="84">
        <f t="shared" si="9"/>
        <v>526.96057500000006</v>
      </c>
      <c r="I50" s="84">
        <f t="shared" si="10"/>
        <v>105919.07557500001</v>
      </c>
      <c r="M50" s="233"/>
      <c r="N50" s="233"/>
      <c r="O50" s="233"/>
      <c r="P50" s="233"/>
    </row>
    <row r="51" spans="1:16" s="231" customFormat="1" x14ac:dyDescent="0.25">
      <c r="A51" s="191" t="s">
        <v>99</v>
      </c>
      <c r="B51" s="192" t="s">
        <v>102</v>
      </c>
      <c r="C51" s="202" t="s">
        <v>101</v>
      </c>
      <c r="D51" s="84">
        <v>91935</v>
      </c>
      <c r="E51" s="84">
        <v>1100</v>
      </c>
      <c r="F51" s="84">
        <f t="shared" si="11"/>
        <v>11354.375</v>
      </c>
      <c r="G51" s="84">
        <v>2192.4899999999998</v>
      </c>
      <c r="H51" s="84">
        <f t="shared" si="9"/>
        <v>521.90932500000008</v>
      </c>
      <c r="I51" s="84">
        <f t="shared" si="10"/>
        <v>104903.77432500001</v>
      </c>
      <c r="M51" s="233"/>
      <c r="N51" s="233"/>
      <c r="O51" s="233"/>
      <c r="P51" s="233"/>
    </row>
    <row r="52" spans="1:16" s="231" customFormat="1" x14ac:dyDescent="0.25">
      <c r="A52" s="191" t="s">
        <v>105</v>
      </c>
      <c r="B52" s="192" t="s">
        <v>106</v>
      </c>
      <c r="C52" s="202" t="s">
        <v>107</v>
      </c>
      <c r="D52" s="84">
        <v>96247</v>
      </c>
      <c r="E52" s="84">
        <v>1100</v>
      </c>
      <c r="F52" s="84">
        <f t="shared" si="11"/>
        <v>11893.375</v>
      </c>
      <c r="G52" s="84">
        <v>2192.4899999999998</v>
      </c>
      <c r="H52" s="84">
        <f>(D52-E52+F52+G52)*0.005</f>
        <v>546.16432500000008</v>
      </c>
      <c r="I52" s="84">
        <f>D52-E52+F52+H52+G52</f>
        <v>109779.02932500001</v>
      </c>
      <c r="M52" s="233"/>
      <c r="N52" s="233"/>
      <c r="O52" s="233"/>
      <c r="P52" s="233"/>
    </row>
    <row r="53" spans="1:16" s="231" customFormat="1" x14ac:dyDescent="0.25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 x14ac:dyDescent="0.25">
      <c r="A54" s="191" t="s">
        <v>108</v>
      </c>
      <c r="B54" s="192" t="s">
        <v>111</v>
      </c>
      <c r="C54" s="193" t="s">
        <v>98</v>
      </c>
      <c r="D54" s="84">
        <v>96849</v>
      </c>
      <c r="E54" s="84">
        <v>1100</v>
      </c>
      <c r="F54" s="84">
        <f t="shared" si="11"/>
        <v>11968.625</v>
      </c>
      <c r="G54" s="84">
        <v>2192.4899999999998</v>
      </c>
      <c r="H54" s="84">
        <f t="shared" ref="H54" si="14">(D54-E54+F54+G54)*0.005</f>
        <v>549.55057500000009</v>
      </c>
      <c r="I54" s="84">
        <f t="shared" ref="I54" si="15">D54-E54+F54+H54+G54</f>
        <v>110459.66557500001</v>
      </c>
      <c r="M54" s="233"/>
      <c r="N54" s="233"/>
      <c r="O54" s="233"/>
      <c r="P54" s="233"/>
    </row>
    <row r="55" spans="1:16" s="237" customFormat="1" ht="14.25" x14ac:dyDescent="0.2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 x14ac:dyDescent="0.25">
      <c r="A56" s="191" t="s">
        <v>85</v>
      </c>
      <c r="B56" s="192" t="s">
        <v>86</v>
      </c>
      <c r="C56" s="200" t="s">
        <v>87</v>
      </c>
      <c r="D56" s="84">
        <v>91311</v>
      </c>
      <c r="E56" s="84">
        <v>1100</v>
      </c>
      <c r="F56" s="84">
        <f t="shared" ref="F56:F63" si="16">(D56-E56)*0.125</f>
        <v>11276.375</v>
      </c>
      <c r="G56" s="84">
        <v>2192.4899999999998</v>
      </c>
      <c r="H56" s="84">
        <f t="shared" si="9"/>
        <v>518.39932500000009</v>
      </c>
      <c r="I56" s="84">
        <f t="shared" si="10"/>
        <v>104198.26432500001</v>
      </c>
      <c r="M56" s="233"/>
      <c r="N56" s="233"/>
      <c r="O56" s="233"/>
      <c r="P56" s="233"/>
    </row>
    <row r="57" spans="1:16" s="234" customFormat="1" x14ac:dyDescent="0.25">
      <c r="A57" s="191" t="s">
        <v>88</v>
      </c>
      <c r="B57" s="192" t="s">
        <v>89</v>
      </c>
      <c r="C57" s="200" t="s">
        <v>90</v>
      </c>
      <c r="D57" s="364">
        <v>95078</v>
      </c>
      <c r="E57" s="84">
        <v>1100</v>
      </c>
      <c r="F57" s="84">
        <f t="shared" si="16"/>
        <v>11747.25</v>
      </c>
      <c r="G57" s="84">
        <v>2192.4899999999998</v>
      </c>
      <c r="H57" s="84">
        <f t="shared" si="9"/>
        <v>539.58870000000002</v>
      </c>
      <c r="I57" s="84">
        <f t="shared" si="10"/>
        <v>108457.3287</v>
      </c>
    </row>
    <row r="58" spans="1:16" s="231" customFormat="1" x14ac:dyDescent="0.25">
      <c r="A58" s="191" t="s">
        <v>63</v>
      </c>
      <c r="B58" s="192" t="s">
        <v>112</v>
      </c>
      <c r="C58" s="203"/>
      <c r="D58" s="84">
        <v>80475</v>
      </c>
      <c r="E58" s="84">
        <v>0</v>
      </c>
      <c r="F58" s="84">
        <f t="shared" si="16"/>
        <v>10059.375</v>
      </c>
      <c r="G58" s="84">
        <v>2192.4899999999998</v>
      </c>
      <c r="H58" s="84">
        <f t="shared" si="9"/>
        <v>463.63432500000005</v>
      </c>
      <c r="I58" s="84">
        <f t="shared" si="10"/>
        <v>93190.499325000012</v>
      </c>
      <c r="M58" s="233"/>
      <c r="N58" s="233"/>
      <c r="O58" s="233"/>
      <c r="P58" s="233"/>
    </row>
    <row r="59" spans="1:16" s="231" customFormat="1" x14ac:dyDescent="0.25">
      <c r="A59" s="191" t="s">
        <v>63</v>
      </c>
      <c r="B59" s="192" t="s">
        <v>113</v>
      </c>
      <c r="C59" s="203"/>
      <c r="D59" s="84">
        <v>76392</v>
      </c>
      <c r="E59" s="84">
        <v>0</v>
      </c>
      <c r="F59" s="84">
        <f t="shared" si="16"/>
        <v>9549</v>
      </c>
      <c r="G59" s="84">
        <v>2192.4899999999998</v>
      </c>
      <c r="H59" s="84">
        <f t="shared" si="9"/>
        <v>440.66745000000003</v>
      </c>
      <c r="I59" s="84">
        <f t="shared" si="10"/>
        <v>88574.157449999999</v>
      </c>
      <c r="M59" s="233"/>
      <c r="N59" s="233"/>
      <c r="O59" s="233"/>
      <c r="P59" s="233"/>
    </row>
    <row r="60" spans="1:16" s="231" customFormat="1" x14ac:dyDescent="0.25">
      <c r="A60" s="191" t="s">
        <v>63</v>
      </c>
      <c r="B60" s="192" t="s">
        <v>115</v>
      </c>
      <c r="C60" s="203"/>
      <c r="D60" s="84">
        <v>84555</v>
      </c>
      <c r="E60" s="84">
        <v>0</v>
      </c>
      <c r="F60" s="84">
        <f t="shared" si="16"/>
        <v>10569.375</v>
      </c>
      <c r="G60" s="84">
        <v>2192.4899999999998</v>
      </c>
      <c r="H60" s="84">
        <f t="shared" si="9"/>
        <v>486.58432500000004</v>
      </c>
      <c r="I60" s="84">
        <f t="shared" si="10"/>
        <v>97803.449325000009</v>
      </c>
      <c r="M60" s="232"/>
      <c r="N60" s="232"/>
      <c r="O60" s="232"/>
      <c r="P60" s="232"/>
    </row>
    <row r="61" spans="1:16" s="231" customFormat="1" x14ac:dyDescent="0.25">
      <c r="A61" s="191" t="s">
        <v>63</v>
      </c>
      <c r="B61" s="192" t="s">
        <v>114</v>
      </c>
      <c r="C61" s="203"/>
      <c r="D61" s="84">
        <v>81818</v>
      </c>
      <c r="E61" s="84">
        <v>0</v>
      </c>
      <c r="F61" s="84">
        <f t="shared" si="16"/>
        <v>10227.25</v>
      </c>
      <c r="G61" s="84">
        <v>2192.4899999999998</v>
      </c>
      <c r="H61" s="84">
        <f t="shared" si="9"/>
        <v>471.18870000000004</v>
      </c>
      <c r="I61" s="84">
        <f t="shared" si="10"/>
        <v>94708.928700000004</v>
      </c>
      <c r="M61" s="232"/>
      <c r="N61" s="232"/>
      <c r="O61" s="232"/>
      <c r="P61" s="232"/>
    </row>
    <row r="62" spans="1:16" s="231" customFormat="1" x14ac:dyDescent="0.25">
      <c r="A62" s="191" t="s">
        <v>63</v>
      </c>
      <c r="B62" s="192" t="s">
        <v>116</v>
      </c>
      <c r="C62" s="203"/>
      <c r="D62" s="84">
        <v>82807</v>
      </c>
      <c r="E62" s="84">
        <v>0</v>
      </c>
      <c r="F62" s="84">
        <f t="shared" si="16"/>
        <v>10350.875</v>
      </c>
      <c r="G62" s="84">
        <v>2192.4899999999998</v>
      </c>
      <c r="H62" s="84">
        <f t="shared" si="9"/>
        <v>476.75182500000005</v>
      </c>
      <c r="I62" s="84">
        <f t="shared" si="10"/>
        <v>95827.116825000005</v>
      </c>
      <c r="M62" s="232"/>
      <c r="N62" s="232"/>
      <c r="O62" s="232"/>
      <c r="P62" s="232"/>
    </row>
    <row r="63" spans="1:16" s="231" customFormat="1" ht="15.75" thickBot="1" x14ac:dyDescent="0.3">
      <c r="A63" s="204" t="s">
        <v>63</v>
      </c>
      <c r="B63" s="205" t="s">
        <v>117</v>
      </c>
      <c r="C63" s="203"/>
      <c r="D63" s="84">
        <v>82216</v>
      </c>
      <c r="E63" s="84">
        <v>0</v>
      </c>
      <c r="F63" s="84">
        <f t="shared" si="16"/>
        <v>10277</v>
      </c>
      <c r="G63" s="84">
        <v>2192.4899999999998</v>
      </c>
      <c r="H63" s="84">
        <f>(D63-E63+F63+G63)*0.005</f>
        <v>473.42745000000002</v>
      </c>
      <c r="I63" s="84">
        <f>D63-E63+F63+H63+G63</f>
        <v>95158.917450000008</v>
      </c>
      <c r="M63" s="232"/>
      <c r="N63" s="232"/>
      <c r="O63" s="232"/>
      <c r="P63" s="232"/>
    </row>
    <row r="64" spans="1:16" s="231" customFormat="1" ht="15.75" thickBot="1" x14ac:dyDescent="0.3">
      <c r="A64" s="505" t="s">
        <v>118</v>
      </c>
      <c r="B64" s="506"/>
      <c r="C64" s="506"/>
      <c r="D64" s="506"/>
      <c r="E64" s="506"/>
      <c r="F64" s="506"/>
      <c r="G64" s="506"/>
      <c r="H64" s="506"/>
      <c r="I64" s="507"/>
      <c r="M64" s="233"/>
      <c r="N64" s="233"/>
      <c r="O64" s="233"/>
      <c r="P64" s="233"/>
    </row>
    <row r="65" spans="1:16" s="231" customFormat="1" x14ac:dyDescent="0.25">
      <c r="A65" s="486" t="s">
        <v>7</v>
      </c>
      <c r="B65" s="486"/>
      <c r="C65" s="155" t="s">
        <v>8</v>
      </c>
      <c r="D65" s="352" t="s">
        <v>9</v>
      </c>
      <c r="E65" s="155" t="s">
        <v>10</v>
      </c>
      <c r="F65" s="155" t="s">
        <v>11</v>
      </c>
      <c r="G65" s="155" t="s">
        <v>12</v>
      </c>
      <c r="H65" s="155" t="s">
        <v>13</v>
      </c>
      <c r="I65" s="155" t="s">
        <v>14</v>
      </c>
      <c r="M65" s="233"/>
      <c r="N65" s="233"/>
      <c r="O65" s="233"/>
      <c r="P65" s="233"/>
    </row>
    <row r="66" spans="1:16" s="231" customFormat="1" x14ac:dyDescent="0.25">
      <c r="A66" s="209" t="s">
        <v>124</v>
      </c>
      <c r="B66" s="210" t="s">
        <v>125</v>
      </c>
      <c r="C66" s="193" t="s">
        <v>68</v>
      </c>
      <c r="D66" s="364">
        <v>90276</v>
      </c>
      <c r="E66" s="84">
        <v>1100</v>
      </c>
      <c r="F66" s="84">
        <f>(D66-E66)*0.125</f>
        <v>11147</v>
      </c>
      <c r="G66" s="84">
        <v>2192.4899999999998</v>
      </c>
      <c r="H66" s="84">
        <f>(D66-E66+F66+G66)*0.005</f>
        <v>512.57745</v>
      </c>
      <c r="I66" s="84">
        <f>D66-E66+F66+H66+G66</f>
        <v>103028.06745</v>
      </c>
      <c r="M66" s="233"/>
      <c r="N66" s="233"/>
      <c r="O66" s="233"/>
      <c r="P66" s="233"/>
    </row>
    <row r="67" spans="1:16" s="231" customFormat="1" x14ac:dyDescent="0.25">
      <c r="A67" s="209" t="s">
        <v>124</v>
      </c>
      <c r="B67" s="210" t="s">
        <v>126</v>
      </c>
      <c r="C67" s="193" t="s">
        <v>127</v>
      </c>
      <c r="D67" s="364">
        <v>90321</v>
      </c>
      <c r="E67" s="84">
        <v>1100</v>
      </c>
      <c r="F67" s="84">
        <f t="shared" ref="F67:F76" si="17">(D67-E67)*0.125</f>
        <v>11152.625</v>
      </c>
      <c r="G67" s="84">
        <v>2192.4899999999998</v>
      </c>
      <c r="H67" s="84">
        <f t="shared" ref="H67:H76" si="18">(D67-E67+F67+G67)*0.005</f>
        <v>512.83057500000007</v>
      </c>
      <c r="I67" s="84">
        <f t="shared" ref="I67:I76" si="19">D67-E67+F67+H67+G67</f>
        <v>103078.94557500001</v>
      </c>
      <c r="M67" s="233"/>
      <c r="N67" s="233"/>
      <c r="O67" s="233"/>
      <c r="P67" s="233"/>
    </row>
    <row r="68" spans="1:16" s="137" customFormat="1" x14ac:dyDescent="0.25">
      <c r="A68" s="209" t="s">
        <v>124</v>
      </c>
      <c r="B68" s="210" t="s">
        <v>128</v>
      </c>
      <c r="C68" s="193" t="s">
        <v>127</v>
      </c>
      <c r="D68" s="364">
        <v>90819</v>
      </c>
      <c r="E68" s="84">
        <v>1100</v>
      </c>
      <c r="F68" s="84">
        <f t="shared" si="17"/>
        <v>11214.875</v>
      </c>
      <c r="G68" s="84">
        <v>2192.4899999999998</v>
      </c>
      <c r="H68" s="84">
        <f t="shared" si="18"/>
        <v>515.63182500000005</v>
      </c>
      <c r="I68" s="84">
        <f t="shared" si="19"/>
        <v>103641.99682500001</v>
      </c>
      <c r="J68" s="234"/>
      <c r="M68" s="238"/>
      <c r="N68" s="238"/>
      <c r="O68" s="238"/>
      <c r="P68" s="238"/>
    </row>
    <row r="69" spans="1:16" s="137" customFormat="1" x14ac:dyDescent="0.25">
      <c r="A69" s="209" t="s">
        <v>129</v>
      </c>
      <c r="B69" s="210" t="s">
        <v>130</v>
      </c>
      <c r="C69" s="193" t="s">
        <v>131</v>
      </c>
      <c r="D69" s="364">
        <v>92664</v>
      </c>
      <c r="E69" s="84">
        <v>1100</v>
      </c>
      <c r="F69" s="84">
        <f t="shared" si="17"/>
        <v>11445.5</v>
      </c>
      <c r="G69" s="84">
        <v>2192.4899999999998</v>
      </c>
      <c r="H69" s="84">
        <f t="shared" si="18"/>
        <v>526.00995</v>
      </c>
      <c r="I69" s="84">
        <f t="shared" si="19"/>
        <v>105727.99995000001</v>
      </c>
      <c r="M69" s="238"/>
      <c r="N69" s="238"/>
      <c r="O69" s="238"/>
      <c r="P69" s="238"/>
    </row>
    <row r="70" spans="1:16" s="137" customFormat="1" x14ac:dyDescent="0.25">
      <c r="A70" s="209" t="s">
        <v>132</v>
      </c>
      <c r="B70" s="210" t="s">
        <v>133</v>
      </c>
      <c r="C70" s="193" t="s">
        <v>134</v>
      </c>
      <c r="D70" s="364">
        <v>92663</v>
      </c>
      <c r="E70" s="84">
        <v>1100</v>
      </c>
      <c r="F70" s="84">
        <f t="shared" si="17"/>
        <v>11445.375</v>
      </c>
      <c r="G70" s="84">
        <v>2192.4899999999998</v>
      </c>
      <c r="H70" s="84">
        <f>(D70-E70+F70+G70)*0.005</f>
        <v>526.00432499999999</v>
      </c>
      <c r="I70" s="84">
        <f>D70-E70+F70+H70+G70</f>
        <v>105726.86932500001</v>
      </c>
      <c r="M70" s="238"/>
      <c r="N70" s="238"/>
      <c r="O70" s="238"/>
      <c r="P70" s="238"/>
    </row>
    <row r="71" spans="1:16" s="207" customFormat="1" ht="14.25" x14ac:dyDescent="0.2">
      <c r="A71" s="209" t="s">
        <v>132</v>
      </c>
      <c r="B71" s="210" t="s">
        <v>135</v>
      </c>
      <c r="C71" s="193" t="s">
        <v>134</v>
      </c>
      <c r="D71" s="364">
        <v>94444</v>
      </c>
      <c r="E71" s="84">
        <v>1100</v>
      </c>
      <c r="F71" s="84">
        <f t="shared" si="17"/>
        <v>11668</v>
      </c>
      <c r="G71" s="84">
        <v>2192.4899999999998</v>
      </c>
      <c r="H71" s="84">
        <f t="shared" si="18"/>
        <v>536.02245000000005</v>
      </c>
      <c r="I71" s="84">
        <f t="shared" si="19"/>
        <v>107740.51245000001</v>
      </c>
      <c r="M71" s="227"/>
      <c r="N71" s="227"/>
      <c r="O71" s="227"/>
      <c r="P71" s="227"/>
    </row>
    <row r="72" spans="1:16" s="234" customFormat="1" x14ac:dyDescent="0.25">
      <c r="A72" s="209" t="s">
        <v>119</v>
      </c>
      <c r="B72" s="210" t="s">
        <v>120</v>
      </c>
      <c r="C72" s="193" t="s">
        <v>121</v>
      </c>
      <c r="D72" s="364">
        <v>93613</v>
      </c>
      <c r="E72" s="84">
        <v>1100</v>
      </c>
      <c r="F72" s="84">
        <f t="shared" si="17"/>
        <v>11564.125</v>
      </c>
      <c r="G72" s="84">
        <v>2192.4899999999998</v>
      </c>
      <c r="H72" s="84">
        <f t="shared" si="18"/>
        <v>531.34807499999999</v>
      </c>
      <c r="I72" s="84">
        <f t="shared" si="19"/>
        <v>106800.96307500001</v>
      </c>
      <c r="J72" s="137"/>
      <c r="M72" s="236"/>
      <c r="N72" s="236"/>
      <c r="O72" s="236"/>
      <c r="P72" s="236"/>
    </row>
    <row r="73" spans="1:16" s="234" customFormat="1" x14ac:dyDescent="0.25">
      <c r="A73" s="211" t="s">
        <v>119</v>
      </c>
      <c r="B73" s="212" t="s">
        <v>122</v>
      </c>
      <c r="C73" s="193" t="s">
        <v>123</v>
      </c>
      <c r="D73" s="364">
        <v>93911</v>
      </c>
      <c r="E73" s="84">
        <v>1100</v>
      </c>
      <c r="F73" s="84">
        <f t="shared" si="17"/>
        <v>11601.375</v>
      </c>
      <c r="G73" s="84">
        <v>2192.4899999999998</v>
      </c>
      <c r="H73" s="84">
        <f>(D73-E73+F73+G73)*0.005</f>
        <v>533.02432500000009</v>
      </c>
      <c r="I73" s="84">
        <f>D73-E73+F73+H73+G73</f>
        <v>107137.88932500001</v>
      </c>
      <c r="J73" s="137"/>
      <c r="M73" s="236"/>
      <c r="N73" s="236"/>
      <c r="O73" s="236"/>
      <c r="P73" s="236"/>
    </row>
    <row r="74" spans="1:16" s="231" customFormat="1" x14ac:dyDescent="0.25">
      <c r="A74" s="191" t="s">
        <v>63</v>
      </c>
      <c r="B74" s="192" t="s">
        <v>136</v>
      </c>
      <c r="C74" s="203"/>
      <c r="D74" s="84">
        <v>88185</v>
      </c>
      <c r="E74" s="84">
        <v>0</v>
      </c>
      <c r="F74" s="84">
        <f t="shared" si="17"/>
        <v>11023.125</v>
      </c>
      <c r="G74" s="84">
        <v>2192.4899999999998</v>
      </c>
      <c r="H74" s="84">
        <f t="shared" si="18"/>
        <v>507.00307500000002</v>
      </c>
      <c r="I74" s="84">
        <f t="shared" si="19"/>
        <v>101907.61807500001</v>
      </c>
      <c r="J74" s="234"/>
      <c r="M74" s="233"/>
      <c r="N74" s="233"/>
      <c r="O74" s="233"/>
      <c r="P74" s="233"/>
    </row>
    <row r="75" spans="1:16" s="231" customFormat="1" x14ac:dyDescent="0.25">
      <c r="A75" s="191" t="s">
        <v>63</v>
      </c>
      <c r="B75" s="192" t="s">
        <v>137</v>
      </c>
      <c r="C75" s="203"/>
      <c r="D75" s="84">
        <v>86196</v>
      </c>
      <c r="E75" s="84">
        <v>0</v>
      </c>
      <c r="F75" s="84">
        <f t="shared" si="17"/>
        <v>10774.5</v>
      </c>
      <c r="G75" s="84">
        <v>2192.4899999999998</v>
      </c>
      <c r="H75" s="84">
        <f t="shared" si="18"/>
        <v>495.81495000000001</v>
      </c>
      <c r="I75" s="84">
        <f t="shared" si="19"/>
        <v>99658.804950000005</v>
      </c>
      <c r="M75" s="233"/>
      <c r="N75" s="233"/>
      <c r="O75" s="233"/>
      <c r="P75" s="233"/>
    </row>
    <row r="76" spans="1:16" s="231" customFormat="1" ht="15.75" thickBot="1" x14ac:dyDescent="0.3">
      <c r="A76" s="204" t="s">
        <v>63</v>
      </c>
      <c r="B76" s="205" t="s">
        <v>138</v>
      </c>
      <c r="C76" s="213"/>
      <c r="D76" s="84">
        <v>86545</v>
      </c>
      <c r="E76" s="84">
        <v>0</v>
      </c>
      <c r="F76" s="84">
        <f t="shared" si="17"/>
        <v>10818.125</v>
      </c>
      <c r="G76" s="84">
        <v>2192.4899999999998</v>
      </c>
      <c r="H76" s="84">
        <f t="shared" si="18"/>
        <v>497.77807500000006</v>
      </c>
      <c r="I76" s="84">
        <f t="shared" si="19"/>
        <v>100053.393075</v>
      </c>
      <c r="M76" s="233"/>
      <c r="N76" s="233"/>
      <c r="O76" s="233"/>
      <c r="P76" s="233"/>
    </row>
    <row r="77" spans="1:16" s="231" customFormat="1" ht="15.75" thickBot="1" x14ac:dyDescent="0.3">
      <c r="A77" s="468" t="s">
        <v>139</v>
      </c>
      <c r="B77" s="469"/>
      <c r="C77" s="469"/>
      <c r="D77" s="469"/>
      <c r="E77" s="470"/>
      <c r="F77" s="208"/>
      <c r="G77" s="208"/>
      <c r="H77" s="208"/>
      <c r="I77" s="208"/>
      <c r="M77" s="233"/>
      <c r="N77" s="233"/>
      <c r="O77" s="233"/>
      <c r="P77" s="233"/>
    </row>
    <row r="78" spans="1:16" s="231" customFormat="1" ht="15.75" thickBot="1" x14ac:dyDescent="0.3">
      <c r="A78" s="468" t="s">
        <v>140</v>
      </c>
      <c r="B78" s="470"/>
      <c r="C78" s="137"/>
      <c r="D78" s="473" t="s">
        <v>141</v>
      </c>
      <c r="E78" s="474"/>
      <c r="F78" s="208"/>
      <c r="G78" s="208"/>
      <c r="H78" s="208"/>
      <c r="I78" s="208"/>
      <c r="M78" s="233"/>
      <c r="N78" s="233"/>
      <c r="O78" s="233"/>
      <c r="P78" s="233"/>
    </row>
    <row r="79" spans="1:16" s="231" customFormat="1" x14ac:dyDescent="0.25">
      <c r="A79" s="218" t="s">
        <v>142</v>
      </c>
      <c r="B79" s="219" t="s">
        <v>143</v>
      </c>
      <c r="C79" s="207"/>
      <c r="D79" s="220" t="s">
        <v>142</v>
      </c>
      <c r="E79" s="220" t="s">
        <v>143</v>
      </c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 x14ac:dyDescent="0.25">
      <c r="A80" s="221" t="s">
        <v>144</v>
      </c>
      <c r="B80" s="222">
        <v>300</v>
      </c>
      <c r="C80" s="207"/>
      <c r="D80" s="203" t="s">
        <v>145</v>
      </c>
      <c r="E80" s="223">
        <v>300</v>
      </c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x14ac:dyDescent="0.25">
      <c r="A81" s="221" t="s">
        <v>146</v>
      </c>
      <c r="B81" s="222">
        <v>400</v>
      </c>
      <c r="C81" s="207"/>
      <c r="D81" s="203" t="s">
        <v>147</v>
      </c>
      <c r="E81" s="223">
        <v>400</v>
      </c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 x14ac:dyDescent="0.25">
      <c r="A82" s="221" t="s">
        <v>148</v>
      </c>
      <c r="B82" s="222">
        <v>500</v>
      </c>
      <c r="C82" s="207"/>
      <c r="D82" s="203" t="s">
        <v>149</v>
      </c>
      <c r="E82" s="223">
        <v>500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 x14ac:dyDescent="0.25">
      <c r="A83" s="221" t="s">
        <v>150</v>
      </c>
      <c r="B83" s="222">
        <v>600</v>
      </c>
      <c r="C83" s="207"/>
      <c r="D83" s="203" t="s">
        <v>151</v>
      </c>
      <c r="E83" s="223">
        <v>600</v>
      </c>
      <c r="F83" s="208"/>
      <c r="G83" s="208"/>
      <c r="H83" s="208"/>
      <c r="I83" s="208"/>
    </row>
    <row r="84" spans="1:16" s="231" customFormat="1" x14ac:dyDescent="0.25">
      <c r="A84" s="221" t="s">
        <v>152</v>
      </c>
      <c r="B84" s="222">
        <v>700</v>
      </c>
      <c r="C84" s="207"/>
      <c r="D84" s="203" t="s">
        <v>153</v>
      </c>
      <c r="E84" s="223">
        <v>700</v>
      </c>
      <c r="F84" s="208"/>
      <c r="G84" s="208"/>
      <c r="H84" s="208"/>
      <c r="I84" s="208"/>
    </row>
    <row r="85" spans="1:16" s="231" customFormat="1" x14ac:dyDescent="0.25">
      <c r="A85" s="221" t="s">
        <v>154</v>
      </c>
      <c r="B85" s="222">
        <v>800</v>
      </c>
      <c r="C85" s="207"/>
      <c r="D85" s="203" t="s">
        <v>155</v>
      </c>
      <c r="E85" s="223">
        <v>750</v>
      </c>
      <c r="F85" s="208"/>
      <c r="G85" s="208"/>
      <c r="H85" s="208"/>
      <c r="I85" s="208"/>
    </row>
    <row r="86" spans="1:16" s="231" customFormat="1" x14ac:dyDescent="0.25">
      <c r="A86" s="224" t="s">
        <v>156</v>
      </c>
      <c r="B86" s="225">
        <v>900</v>
      </c>
      <c r="C86" s="207"/>
      <c r="D86" s="203" t="s">
        <v>157</v>
      </c>
      <c r="E86" s="223">
        <v>800</v>
      </c>
      <c r="F86" s="208"/>
      <c r="G86" s="208"/>
      <c r="H86" s="208"/>
      <c r="I86" s="208"/>
    </row>
    <row r="87" spans="1:16" s="231" customFormat="1" x14ac:dyDescent="0.25">
      <c r="A87" s="195" t="s">
        <v>235</v>
      </c>
      <c r="B87" s="226"/>
      <c r="C87" s="207"/>
      <c r="D87" s="227"/>
      <c r="E87" s="228"/>
      <c r="F87" s="208"/>
      <c r="G87" s="208"/>
      <c r="H87" s="208"/>
      <c r="I87" s="208"/>
    </row>
    <row r="88" spans="1:16" s="231" customFormat="1" x14ac:dyDescent="0.25">
      <c r="A88" s="239" t="s">
        <v>159</v>
      </c>
      <c r="B88" s="240"/>
      <c r="C88" s="241"/>
      <c r="D88" s="241"/>
      <c r="E88" s="241"/>
      <c r="F88" s="241"/>
      <c r="G88" s="241"/>
      <c r="H88" s="241"/>
      <c r="I88" s="241"/>
    </row>
    <row r="89" spans="1:16" s="231" customFormat="1" x14ac:dyDescent="0.25">
      <c r="A89" s="239" t="s">
        <v>160</v>
      </c>
      <c r="B89" s="240"/>
      <c r="C89" s="241"/>
      <c r="D89" s="241"/>
      <c r="E89" s="241"/>
      <c r="F89" s="241"/>
      <c r="G89" s="241"/>
      <c r="H89" s="241"/>
      <c r="I89" s="241"/>
    </row>
    <row r="90" spans="1:16" s="229" customFormat="1" ht="15.75" x14ac:dyDescent="0.25">
      <c r="B90" s="230"/>
      <c r="C90" s="188"/>
      <c r="D90" s="188"/>
      <c r="E90" s="188"/>
      <c r="F90" s="188"/>
      <c r="G90" s="188"/>
      <c r="H90" s="188"/>
      <c r="I90" s="188"/>
    </row>
    <row r="91" spans="1:16" s="229" customFormat="1" ht="15.75" x14ac:dyDescent="0.25">
      <c r="B91" s="230"/>
      <c r="C91" s="188"/>
      <c r="D91" s="188"/>
      <c r="E91" s="188"/>
      <c r="F91" s="188"/>
      <c r="G91" s="188"/>
      <c r="H91" s="188"/>
      <c r="I91" s="188"/>
    </row>
    <row r="92" spans="1:16" s="94" customFormat="1" x14ac:dyDescent="0.25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opLeftCell="A45" workbookViewId="0">
      <selection activeCell="D72" sqref="D72"/>
    </sheetView>
  </sheetViews>
  <sheetFormatPr defaultColWidth="14.85546875" defaultRowHeight="15" x14ac:dyDescent="0.25"/>
  <cols>
    <col min="1" max="1" width="25.85546875" customWidth="1"/>
    <col min="2" max="2" width="19.7109375" style="1" customWidth="1"/>
    <col min="3" max="3" width="15.140625" style="2" customWidth="1"/>
    <col min="4" max="4" width="19.5703125" style="2" customWidth="1"/>
    <col min="5" max="5" width="15.85546875" style="2" customWidth="1"/>
    <col min="6" max="6" width="15.7109375" style="2" customWidth="1"/>
    <col min="7" max="7" width="17.42578125" style="2" customWidth="1"/>
    <col min="8" max="8" width="20.5703125" style="2" customWidth="1"/>
    <col min="9" max="9" width="23.85546875" style="2" customWidth="1"/>
  </cols>
  <sheetData>
    <row r="1" spans="1:16" ht="60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179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6" customFormat="1" ht="12.75" x14ac:dyDescent="0.2">
      <c r="A9" s="513" t="s">
        <v>7</v>
      </c>
      <c r="B9" s="513"/>
      <c r="C9" s="77" t="s">
        <v>8</v>
      </c>
      <c r="D9" s="77" t="s">
        <v>9</v>
      </c>
      <c r="E9" s="77" t="s">
        <v>10</v>
      </c>
      <c r="F9" s="77" t="s">
        <v>11</v>
      </c>
      <c r="G9" s="77" t="s">
        <v>12</v>
      </c>
      <c r="H9" s="77" t="s">
        <v>13</v>
      </c>
      <c r="I9" s="77" t="s">
        <v>14</v>
      </c>
    </row>
    <row r="10" spans="1:16" s="246" customFormat="1" ht="14.25" x14ac:dyDescent="0.2">
      <c r="A10" s="191" t="s">
        <v>15</v>
      </c>
      <c r="B10" s="192" t="s">
        <v>16</v>
      </c>
      <c r="C10" s="193" t="s">
        <v>17</v>
      </c>
      <c r="D10" s="84">
        <v>76667</v>
      </c>
      <c r="E10" s="84">
        <v>1100</v>
      </c>
      <c r="F10" s="84">
        <f t="shared" ref="F10:F16" si="0">(D10-E10)*0.125</f>
        <v>9445.875</v>
      </c>
      <c r="G10" s="84">
        <v>1654.04</v>
      </c>
      <c r="H10" s="84">
        <f t="shared" ref="H10:H33" si="1">(D10-E10+F10+G10)*0.005</f>
        <v>433.33457499999997</v>
      </c>
      <c r="I10" s="84">
        <f t="shared" ref="I10:I33" si="2">D10-E10+F10+H10+G10</f>
        <v>87100.249574999994</v>
      </c>
    </row>
    <row r="11" spans="1:16" s="246" customFormat="1" ht="14.25" x14ac:dyDescent="0.2">
      <c r="A11" s="191" t="s">
        <v>15</v>
      </c>
      <c r="B11" s="192" t="s">
        <v>24</v>
      </c>
      <c r="C11" s="193" t="s">
        <v>25</v>
      </c>
      <c r="D11" s="84">
        <v>76667</v>
      </c>
      <c r="E11" s="84">
        <v>1100</v>
      </c>
      <c r="F11" s="84">
        <f t="shared" si="0"/>
        <v>9445.875</v>
      </c>
      <c r="G11" s="84">
        <v>1654.04</v>
      </c>
      <c r="H11" s="84">
        <f t="shared" si="1"/>
        <v>433.33457499999997</v>
      </c>
      <c r="I11" s="84">
        <f t="shared" si="2"/>
        <v>87100.249574999994</v>
      </c>
    </row>
    <row r="12" spans="1:16" s="246" customFormat="1" ht="14.25" x14ac:dyDescent="0.2">
      <c r="A12" s="191" t="s">
        <v>15</v>
      </c>
      <c r="B12" s="192" t="s">
        <v>20</v>
      </c>
      <c r="C12" s="193" t="s">
        <v>21</v>
      </c>
      <c r="D12" s="84">
        <v>77921</v>
      </c>
      <c r="E12" s="84">
        <v>1100</v>
      </c>
      <c r="F12" s="84">
        <f t="shared" si="0"/>
        <v>9602.625</v>
      </c>
      <c r="G12" s="84">
        <v>1654.04</v>
      </c>
      <c r="H12" s="84">
        <f t="shared" si="1"/>
        <v>440.38832499999995</v>
      </c>
      <c r="I12" s="84">
        <f t="shared" si="2"/>
        <v>88518.053325000001</v>
      </c>
      <c r="M12" s="247"/>
      <c r="N12" s="248"/>
      <c r="O12" s="248"/>
      <c r="P12" s="248"/>
    </row>
    <row r="13" spans="1:16" s="246" customFormat="1" ht="14.25" x14ac:dyDescent="0.2">
      <c r="A13" s="191" t="s">
        <v>15</v>
      </c>
      <c r="B13" s="192" t="s">
        <v>22</v>
      </c>
      <c r="C13" s="193" t="s">
        <v>23</v>
      </c>
      <c r="D13" s="84">
        <v>77668</v>
      </c>
      <c r="E13" s="84">
        <v>1100</v>
      </c>
      <c r="F13" s="84">
        <f t="shared" si="0"/>
        <v>9571</v>
      </c>
      <c r="G13" s="84">
        <v>1654.04</v>
      </c>
      <c r="H13" s="84">
        <f t="shared" si="1"/>
        <v>438.96519999999998</v>
      </c>
      <c r="I13" s="84">
        <f t="shared" si="2"/>
        <v>88232.0052</v>
      </c>
      <c r="M13" s="247"/>
      <c r="N13" s="248"/>
      <c r="O13" s="248"/>
      <c r="P13" s="248"/>
    </row>
    <row r="14" spans="1:16" s="246" customFormat="1" ht="14.25" x14ac:dyDescent="0.2">
      <c r="A14" s="191" t="s">
        <v>15</v>
      </c>
      <c r="B14" s="192" t="s">
        <v>18</v>
      </c>
      <c r="C14" s="193" t="s">
        <v>19</v>
      </c>
      <c r="D14" s="84">
        <v>77663</v>
      </c>
      <c r="E14" s="84">
        <v>1100</v>
      </c>
      <c r="F14" s="84">
        <f t="shared" si="0"/>
        <v>9570.375</v>
      </c>
      <c r="G14" s="84">
        <v>1654.04</v>
      </c>
      <c r="H14" s="84">
        <f t="shared" si="1"/>
        <v>438.93707499999999</v>
      </c>
      <c r="I14" s="84">
        <f t="shared" si="2"/>
        <v>88226.352074999988</v>
      </c>
      <c r="M14" s="247"/>
      <c r="N14" s="248"/>
      <c r="O14" s="248"/>
      <c r="P14" s="248"/>
    </row>
    <row r="15" spans="1:16" s="246" customFormat="1" x14ac:dyDescent="0.2">
      <c r="A15" s="90" t="s">
        <v>15</v>
      </c>
      <c r="B15" s="91" t="s">
        <v>262</v>
      </c>
      <c r="C15" s="92" t="s">
        <v>263</v>
      </c>
      <c r="D15" s="84">
        <v>80723</v>
      </c>
      <c r="E15" s="84">
        <v>1100</v>
      </c>
      <c r="F15" s="84">
        <f t="shared" si="0"/>
        <v>9952.875</v>
      </c>
      <c r="G15" s="84">
        <v>1654.04</v>
      </c>
      <c r="H15" s="84">
        <f t="shared" si="1"/>
        <v>456.14957499999997</v>
      </c>
      <c r="I15" s="84">
        <f t="shared" si="2"/>
        <v>91686.064574999997</v>
      </c>
      <c r="M15" s="247"/>
      <c r="N15" s="248"/>
      <c r="O15" s="248"/>
      <c r="P15" s="248"/>
    </row>
    <row r="16" spans="1:16" s="97" customFormat="1" ht="14.25" x14ac:dyDescent="0.2">
      <c r="A16" s="191" t="s">
        <v>26</v>
      </c>
      <c r="B16" s="192" t="s">
        <v>27</v>
      </c>
      <c r="C16" s="193" t="s">
        <v>23</v>
      </c>
      <c r="D16" s="84">
        <v>79502</v>
      </c>
      <c r="E16" s="84">
        <v>1100</v>
      </c>
      <c r="F16" s="84">
        <f t="shared" si="0"/>
        <v>9800.25</v>
      </c>
      <c r="G16" s="84">
        <v>1654.04</v>
      </c>
      <c r="H16" s="84">
        <f t="shared" si="1"/>
        <v>449.28144999999995</v>
      </c>
      <c r="I16" s="84">
        <f t="shared" si="2"/>
        <v>90305.571449999989</v>
      </c>
      <c r="M16" s="98"/>
      <c r="N16" s="99"/>
      <c r="O16" s="99"/>
      <c r="P16" s="99"/>
    </row>
    <row r="17" spans="1:16" s="246" customFormat="1" ht="14.25" x14ac:dyDescent="0.2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48"/>
      <c r="N17" s="248"/>
      <c r="O17" s="248"/>
      <c r="P17" s="248"/>
    </row>
    <row r="18" spans="1:16" s="246" customFormat="1" ht="14.25" x14ac:dyDescent="0.2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48"/>
      <c r="N18" s="248"/>
      <c r="O18" s="248"/>
      <c r="P18" s="248"/>
    </row>
    <row r="19" spans="1:16" s="246" customFormat="1" ht="14.25" x14ac:dyDescent="0.2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48"/>
      <c r="N19" s="248"/>
      <c r="O19" s="248"/>
      <c r="P19" s="248"/>
    </row>
    <row r="20" spans="1:16" s="246" customFormat="1" ht="14.25" x14ac:dyDescent="0.2">
      <c r="A20" s="191" t="s">
        <v>28</v>
      </c>
      <c r="B20" s="192" t="s">
        <v>29</v>
      </c>
      <c r="C20" s="193" t="s">
        <v>19</v>
      </c>
      <c r="D20" s="366">
        <v>80894</v>
      </c>
      <c r="E20" s="366">
        <v>1100</v>
      </c>
      <c r="F20" s="366">
        <f t="shared" ref="F20" si="3">(D20-E20)*0.125</f>
        <v>9974.25</v>
      </c>
      <c r="G20" s="366">
        <v>1654.04</v>
      </c>
      <c r="H20" s="366">
        <f t="shared" ref="H20" si="4">(D20-E20+F20+G20)*0.005</f>
        <v>457.11144999999999</v>
      </c>
      <c r="I20" s="366">
        <f t="shared" ref="I20" si="5">D20-E20+F20+H20+G20</f>
        <v>91879.40144999999</v>
      </c>
      <c r="M20" s="248"/>
      <c r="N20" s="248"/>
      <c r="O20" s="248"/>
      <c r="P20" s="248"/>
    </row>
    <row r="21" spans="1:16" s="246" customFormat="1" ht="14.25" x14ac:dyDescent="0.2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48"/>
      <c r="N21" s="248"/>
      <c r="O21" s="248"/>
      <c r="P21" s="248"/>
    </row>
    <row r="22" spans="1:16" s="246" customFormat="1" ht="14.25" x14ac:dyDescent="0.2">
      <c r="A22" s="194" t="s">
        <v>59</v>
      </c>
      <c r="B22" s="192" t="s">
        <v>60</v>
      </c>
      <c r="C22" s="193" t="s">
        <v>19</v>
      </c>
      <c r="D22" s="84">
        <v>86171</v>
      </c>
      <c r="E22" s="84">
        <v>1100</v>
      </c>
      <c r="F22" s="84">
        <f t="shared" ref="F22:F33" si="6">(D22-E22)*0.125</f>
        <v>10633.875</v>
      </c>
      <c r="G22" s="84">
        <v>1654.04</v>
      </c>
      <c r="H22" s="84">
        <f t="shared" si="1"/>
        <v>486.79457499999995</v>
      </c>
      <c r="I22" s="84">
        <f t="shared" si="2"/>
        <v>97845.709575000001</v>
      </c>
      <c r="M22" s="247"/>
      <c r="N22" s="248"/>
      <c r="O22" s="248"/>
      <c r="P22" s="248"/>
    </row>
    <row r="23" spans="1:16" s="246" customFormat="1" ht="14.25" x14ac:dyDescent="0.2">
      <c r="A23" s="194" t="s">
        <v>40</v>
      </c>
      <c r="B23" s="192" t="s">
        <v>41</v>
      </c>
      <c r="C23" s="193" t="s">
        <v>23</v>
      </c>
      <c r="D23" s="84">
        <v>82889</v>
      </c>
      <c r="E23" s="84">
        <v>1100</v>
      </c>
      <c r="F23" s="84">
        <f t="shared" si="6"/>
        <v>10223.625</v>
      </c>
      <c r="G23" s="84">
        <v>1654.04</v>
      </c>
      <c r="H23" s="84">
        <f t="shared" si="1"/>
        <v>468.333325</v>
      </c>
      <c r="I23" s="84">
        <f t="shared" si="2"/>
        <v>94134.998324999993</v>
      </c>
      <c r="M23" s="247"/>
      <c r="N23" s="248"/>
      <c r="O23" s="248"/>
      <c r="P23" s="248"/>
    </row>
    <row r="24" spans="1:16" s="246" customFormat="1" ht="14.25" x14ac:dyDescent="0.2">
      <c r="A24" s="194" t="s">
        <v>40</v>
      </c>
      <c r="B24" s="192" t="s">
        <v>42</v>
      </c>
      <c r="C24" s="193" t="s">
        <v>43</v>
      </c>
      <c r="D24" s="84">
        <v>87216</v>
      </c>
      <c r="E24" s="84">
        <v>1100</v>
      </c>
      <c r="F24" s="84">
        <f t="shared" si="6"/>
        <v>10764.5</v>
      </c>
      <c r="G24" s="84">
        <v>1654.04</v>
      </c>
      <c r="H24" s="84">
        <f t="shared" si="1"/>
        <v>492.67269999999996</v>
      </c>
      <c r="I24" s="84">
        <f t="shared" si="2"/>
        <v>99027.212699999989</v>
      </c>
      <c r="M24" s="247"/>
      <c r="N24" s="248"/>
      <c r="O24" s="248"/>
      <c r="P24" s="248"/>
    </row>
    <row r="25" spans="1:16" s="246" customFormat="1" ht="14.25" x14ac:dyDescent="0.2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47"/>
      <c r="N25" s="248"/>
      <c r="O25" s="248"/>
      <c r="P25" s="248"/>
    </row>
    <row r="26" spans="1:16" s="246" customFormat="1" ht="14.25" x14ac:dyDescent="0.2">
      <c r="A26" s="194" t="s">
        <v>40</v>
      </c>
      <c r="B26" s="192" t="s">
        <v>44</v>
      </c>
      <c r="C26" s="193" t="s">
        <v>45</v>
      </c>
      <c r="D26" s="84">
        <v>83405</v>
      </c>
      <c r="E26" s="84">
        <v>1100</v>
      </c>
      <c r="F26" s="84">
        <f t="shared" si="6"/>
        <v>10288.125</v>
      </c>
      <c r="G26" s="84">
        <v>1654.04</v>
      </c>
      <c r="H26" s="84">
        <f t="shared" si="1"/>
        <v>471.23582499999998</v>
      </c>
      <c r="I26" s="84">
        <f t="shared" si="2"/>
        <v>94718.40082499999</v>
      </c>
      <c r="M26" s="247"/>
      <c r="N26" s="248"/>
      <c r="O26" s="248"/>
      <c r="P26" s="248"/>
    </row>
    <row r="27" spans="1:16" s="246" customFormat="1" ht="14.25" x14ac:dyDescent="0.2">
      <c r="A27" s="194" t="s">
        <v>40</v>
      </c>
      <c r="B27" s="192" t="s">
        <v>46</v>
      </c>
      <c r="C27" s="193" t="s">
        <v>45</v>
      </c>
      <c r="D27" s="84">
        <v>83284</v>
      </c>
      <c r="E27" s="84">
        <v>1100</v>
      </c>
      <c r="F27" s="84">
        <f t="shared" si="6"/>
        <v>10273</v>
      </c>
      <c r="G27" s="84">
        <v>1654.04</v>
      </c>
      <c r="H27" s="84">
        <f t="shared" si="1"/>
        <v>470.55519999999996</v>
      </c>
      <c r="I27" s="84">
        <f t="shared" si="2"/>
        <v>94581.595199999996</v>
      </c>
      <c r="M27" s="247"/>
      <c r="N27" s="248"/>
      <c r="O27" s="248"/>
      <c r="P27" s="248"/>
    </row>
    <row r="28" spans="1:16" s="246" customFormat="1" ht="14.25" x14ac:dyDescent="0.2">
      <c r="A28" s="194" t="s">
        <v>40</v>
      </c>
      <c r="B28" s="192" t="s">
        <v>47</v>
      </c>
      <c r="C28" s="193" t="s">
        <v>233</v>
      </c>
      <c r="D28" s="84">
        <v>84480</v>
      </c>
      <c r="E28" s="84">
        <v>1100</v>
      </c>
      <c r="F28" s="84">
        <f>(D28-E28)*0.125</f>
        <v>10422.5</v>
      </c>
      <c r="G28" s="84">
        <v>1654.04</v>
      </c>
      <c r="H28" s="84">
        <f t="shared" si="1"/>
        <v>477.28269999999998</v>
      </c>
      <c r="I28" s="84">
        <f t="shared" si="2"/>
        <v>95933.82269999999</v>
      </c>
      <c r="M28" s="247"/>
      <c r="N28" s="248"/>
      <c r="O28" s="248"/>
      <c r="P28" s="248"/>
    </row>
    <row r="29" spans="1:16" s="246" customFormat="1" ht="14.25" x14ac:dyDescent="0.2">
      <c r="A29" s="194" t="s">
        <v>40</v>
      </c>
      <c r="B29" s="192" t="s">
        <v>49</v>
      </c>
      <c r="C29" s="193" t="s">
        <v>233</v>
      </c>
      <c r="D29" s="84">
        <v>83167</v>
      </c>
      <c r="E29" s="84">
        <v>1100</v>
      </c>
      <c r="F29" s="84">
        <f>(D29-E29)*0.125</f>
        <v>10258.375</v>
      </c>
      <c r="G29" s="84">
        <v>1654.04</v>
      </c>
      <c r="H29" s="84">
        <f t="shared" si="1"/>
        <v>469.89707499999997</v>
      </c>
      <c r="I29" s="84">
        <f t="shared" si="2"/>
        <v>94449.312074999994</v>
      </c>
      <c r="M29" s="247"/>
      <c r="N29" s="248"/>
      <c r="O29" s="248"/>
      <c r="P29" s="248"/>
    </row>
    <row r="30" spans="1:16" s="246" customFormat="1" ht="14.25" x14ac:dyDescent="0.2">
      <c r="A30" s="194" t="s">
        <v>40</v>
      </c>
      <c r="B30" s="192" t="s">
        <v>50</v>
      </c>
      <c r="C30" s="193" t="s">
        <v>51</v>
      </c>
      <c r="D30" s="84">
        <v>85276</v>
      </c>
      <c r="E30" s="84">
        <v>1100</v>
      </c>
      <c r="F30" s="84">
        <f>(D30-E30)*0.125</f>
        <v>10522</v>
      </c>
      <c r="G30" s="84">
        <v>1654.04</v>
      </c>
      <c r="H30" s="84">
        <f t="shared" si="1"/>
        <v>481.7602</v>
      </c>
      <c r="I30" s="84">
        <f t="shared" si="2"/>
        <v>96833.800199999998</v>
      </c>
      <c r="M30" s="247"/>
      <c r="N30" s="248"/>
      <c r="O30" s="248"/>
      <c r="P30" s="248"/>
    </row>
    <row r="31" spans="1:16" s="246" customFormat="1" ht="14.25" x14ac:dyDescent="0.2">
      <c r="A31" s="194" t="s">
        <v>40</v>
      </c>
      <c r="B31" s="192" t="s">
        <v>52</v>
      </c>
      <c r="C31" s="193" t="s">
        <v>53</v>
      </c>
      <c r="D31" s="84">
        <v>83781</v>
      </c>
      <c r="E31" s="84">
        <v>1100</v>
      </c>
      <c r="F31" s="84">
        <f>(D31-E31)*0.125</f>
        <v>10335.125</v>
      </c>
      <c r="G31" s="84">
        <v>1654.04</v>
      </c>
      <c r="H31" s="84">
        <f t="shared" si="1"/>
        <v>473.35082499999999</v>
      </c>
      <c r="I31" s="84">
        <f t="shared" si="2"/>
        <v>95143.515824999995</v>
      </c>
      <c r="M31" s="247"/>
      <c r="N31" s="248"/>
      <c r="O31" s="248"/>
      <c r="P31" s="248"/>
    </row>
    <row r="32" spans="1:16" s="246" customFormat="1" ht="14.25" x14ac:dyDescent="0.2">
      <c r="A32" s="194" t="s">
        <v>40</v>
      </c>
      <c r="B32" s="192" t="s">
        <v>54</v>
      </c>
      <c r="C32" s="193" t="s">
        <v>43</v>
      </c>
      <c r="D32" s="84">
        <v>83367</v>
      </c>
      <c r="E32" s="84">
        <v>1100</v>
      </c>
      <c r="F32" s="84">
        <f>(D32-E32)*0.125</f>
        <v>10283.375</v>
      </c>
      <c r="G32" s="84">
        <v>1654.04</v>
      </c>
      <c r="H32" s="84">
        <f t="shared" ref="H32" si="7">(D32-E32+F32+G32)*0.005</f>
        <v>471.02207499999997</v>
      </c>
      <c r="I32" s="84">
        <f t="shared" ref="I32" si="8">D32-E32+F32+H32+G32</f>
        <v>94675.437074999994</v>
      </c>
      <c r="M32" s="247"/>
      <c r="N32" s="248"/>
      <c r="O32" s="248"/>
      <c r="P32" s="248"/>
    </row>
    <row r="33" spans="1:16" s="97" customFormat="1" ht="14.25" x14ac:dyDescent="0.2">
      <c r="A33" s="194" t="s">
        <v>40</v>
      </c>
      <c r="B33" s="192" t="s">
        <v>55</v>
      </c>
      <c r="C33" s="193" t="s">
        <v>56</v>
      </c>
      <c r="D33" s="84">
        <v>84382</v>
      </c>
      <c r="E33" s="84">
        <v>1100</v>
      </c>
      <c r="F33" s="84">
        <f t="shared" si="6"/>
        <v>10410.25</v>
      </c>
      <c r="G33" s="84">
        <v>1654.04</v>
      </c>
      <c r="H33" s="84">
        <f t="shared" si="1"/>
        <v>476.73145</v>
      </c>
      <c r="I33" s="84">
        <f t="shared" si="2"/>
        <v>95823.02145</v>
      </c>
      <c r="M33" s="98"/>
      <c r="N33" s="99"/>
      <c r="O33" s="99"/>
      <c r="P33" s="99"/>
    </row>
    <row r="34" spans="1:16" s="246" customFormat="1" ht="14.25" x14ac:dyDescent="0.2">
      <c r="A34" s="194" t="s">
        <v>40</v>
      </c>
      <c r="B34" s="192" t="s">
        <v>57</v>
      </c>
      <c r="C34" s="193" t="s">
        <v>58</v>
      </c>
      <c r="D34" s="84">
        <v>84382</v>
      </c>
      <c r="E34" s="84">
        <v>1100</v>
      </c>
      <c r="F34" s="84">
        <f t="shared" ref="F34" si="9">(D34-E34)*0.125</f>
        <v>10410.25</v>
      </c>
      <c r="G34" s="84">
        <v>1654.04</v>
      </c>
      <c r="H34" s="84">
        <f t="shared" ref="H34" si="10">(D34-E34+F34+G34)*0.005</f>
        <v>476.73145</v>
      </c>
      <c r="I34" s="84">
        <f t="shared" ref="I34" si="11">D34-E34+F34+H34+G34</f>
        <v>95823.02145</v>
      </c>
      <c r="M34" s="247"/>
      <c r="N34" s="248"/>
      <c r="O34" s="248"/>
      <c r="P34" s="248"/>
    </row>
    <row r="35" spans="1:16" s="246" customFormat="1" ht="14.25" x14ac:dyDescent="0.2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48"/>
      <c r="N35" s="248"/>
      <c r="O35" s="248"/>
      <c r="P35" s="248"/>
    </row>
    <row r="36" spans="1:16" s="246" customFormat="1" thickBot="1" x14ac:dyDescent="0.25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48"/>
      <c r="N36" s="248"/>
      <c r="O36" s="248"/>
      <c r="P36" s="248"/>
    </row>
    <row r="37" spans="1:16" s="246" customFormat="1" ht="18.75" thickBot="1" x14ac:dyDescent="0.3">
      <c r="A37" s="514" t="s">
        <v>66</v>
      </c>
      <c r="B37" s="515"/>
      <c r="C37" s="515"/>
      <c r="D37" s="515"/>
      <c r="E37" s="515"/>
      <c r="F37" s="515"/>
      <c r="G37" s="515"/>
      <c r="H37" s="515"/>
      <c r="I37" s="516"/>
      <c r="M37" s="248"/>
      <c r="N37" s="248"/>
      <c r="O37" s="248"/>
      <c r="P37" s="248"/>
    </row>
    <row r="38" spans="1:16" s="250" customFormat="1" x14ac:dyDescent="0.25">
      <c r="A38" s="486" t="s">
        <v>7</v>
      </c>
      <c r="B38" s="486"/>
      <c r="C38" s="355" t="s">
        <v>8</v>
      </c>
      <c r="D38" s="355" t="s">
        <v>9</v>
      </c>
      <c r="E38" s="355" t="s">
        <v>10</v>
      </c>
      <c r="F38" s="355" t="s">
        <v>11</v>
      </c>
      <c r="G38" s="355" t="s">
        <v>12</v>
      </c>
      <c r="H38" s="355" t="s">
        <v>13</v>
      </c>
      <c r="I38" s="355" t="s">
        <v>14</v>
      </c>
      <c r="M38" s="251"/>
      <c r="N38" s="251"/>
      <c r="O38" s="251"/>
      <c r="P38" s="251"/>
    </row>
    <row r="39" spans="1:16" s="253" customFormat="1" ht="14.25" x14ac:dyDescent="0.2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54"/>
      <c r="N39" s="254"/>
      <c r="O39" s="254"/>
      <c r="P39" s="254"/>
    </row>
    <row r="40" spans="1:16" s="253" customFormat="1" ht="14.25" x14ac:dyDescent="0.2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54"/>
      <c r="N40" s="254"/>
      <c r="O40" s="254"/>
      <c r="P40" s="254"/>
    </row>
    <row r="41" spans="1:16" s="253" customFormat="1" ht="14.25" x14ac:dyDescent="0.2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54"/>
      <c r="N41" s="254"/>
      <c r="O41" s="254"/>
      <c r="P41" s="254"/>
    </row>
    <row r="42" spans="1:16" s="246" customFormat="1" ht="14.25" x14ac:dyDescent="0.2">
      <c r="A42" s="191" t="s">
        <v>75</v>
      </c>
      <c r="B42" s="192" t="s">
        <v>76</v>
      </c>
      <c r="C42" s="200" t="s">
        <v>77</v>
      </c>
      <c r="D42" s="84">
        <v>87769</v>
      </c>
      <c r="E42" s="84">
        <v>1100</v>
      </c>
      <c r="F42" s="84">
        <f t="shared" ref="F42:F44" si="12">(D42-E42)*0.125</f>
        <v>10833.625</v>
      </c>
      <c r="G42" s="84">
        <v>1654.04</v>
      </c>
      <c r="H42" s="84">
        <f>(D42-E42+F42+G42)*0.005</f>
        <v>495.78332499999999</v>
      </c>
      <c r="I42" s="84">
        <f>D42-E42+F42+H42+G42</f>
        <v>99652.44832499999</v>
      </c>
      <c r="M42" s="248"/>
      <c r="N42" s="248"/>
      <c r="O42" s="248"/>
      <c r="P42" s="248"/>
    </row>
    <row r="43" spans="1:16" s="97" customFormat="1" ht="14.25" x14ac:dyDescent="0.2">
      <c r="A43" s="191" t="s">
        <v>75</v>
      </c>
      <c r="B43" s="192" t="s">
        <v>78</v>
      </c>
      <c r="C43" s="200" t="s">
        <v>43</v>
      </c>
      <c r="D43" s="84">
        <v>87422</v>
      </c>
      <c r="E43" s="84">
        <v>1100</v>
      </c>
      <c r="F43" s="84">
        <f t="shared" si="12"/>
        <v>10790.25</v>
      </c>
      <c r="G43" s="84">
        <v>1654.04</v>
      </c>
      <c r="H43" s="84">
        <f t="shared" ref="H43:H46" si="13">(D43-E43+F43+G43)*0.005</f>
        <v>493.83144999999996</v>
      </c>
      <c r="I43" s="84">
        <f t="shared" ref="I43:I46" si="14">D43-E43+F43+H43+G43</f>
        <v>99260.121449999991</v>
      </c>
      <c r="M43" s="99"/>
      <c r="N43" s="99"/>
      <c r="O43" s="99"/>
      <c r="P43" s="99"/>
    </row>
    <row r="44" spans="1:16" s="246" customFormat="1" ht="14.25" x14ac:dyDescent="0.2">
      <c r="A44" s="191" t="s">
        <v>79</v>
      </c>
      <c r="B44" s="192" t="s">
        <v>80</v>
      </c>
      <c r="C44" s="200" t="s">
        <v>43</v>
      </c>
      <c r="D44" s="84">
        <v>88914</v>
      </c>
      <c r="E44" s="84">
        <v>1100</v>
      </c>
      <c r="F44" s="84">
        <f t="shared" si="12"/>
        <v>10976.75</v>
      </c>
      <c r="G44" s="84">
        <v>1654.04</v>
      </c>
      <c r="H44" s="84">
        <f>(D44-E44+F44+G44)*0.005</f>
        <v>502.22395</v>
      </c>
      <c r="I44" s="84">
        <f>D44-E44+F44+H44+G44</f>
        <v>100947.01394999999</v>
      </c>
      <c r="M44" s="248"/>
      <c r="N44" s="248"/>
      <c r="O44" s="248"/>
      <c r="P44" s="248"/>
    </row>
    <row r="45" spans="1:16" s="246" customFormat="1" ht="14.25" x14ac:dyDescent="0.2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48"/>
      <c r="N45" s="248"/>
      <c r="O45" s="248"/>
      <c r="P45" s="248"/>
    </row>
    <row r="46" spans="1:16" s="246" customFormat="1" ht="14.25" x14ac:dyDescent="0.2">
      <c r="A46" s="191" t="s">
        <v>82</v>
      </c>
      <c r="B46" s="192" t="s">
        <v>83</v>
      </c>
      <c r="C46" s="200" t="s">
        <v>84</v>
      </c>
      <c r="D46" s="84">
        <v>90837</v>
      </c>
      <c r="E46" s="84">
        <v>1100</v>
      </c>
      <c r="F46" s="84">
        <f>(D46-E46)*0.125</f>
        <v>11217.125</v>
      </c>
      <c r="G46" s="84">
        <v>1654.04</v>
      </c>
      <c r="H46" s="84">
        <f t="shared" si="13"/>
        <v>513.04082499999993</v>
      </c>
      <c r="I46" s="84">
        <f t="shared" si="14"/>
        <v>103121.205825</v>
      </c>
      <c r="M46" s="248"/>
      <c r="N46" s="248"/>
      <c r="O46" s="248"/>
      <c r="P46" s="248"/>
    </row>
    <row r="47" spans="1:16" s="246" customFormat="1" ht="14.25" x14ac:dyDescent="0.2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48"/>
      <c r="N47" s="248"/>
      <c r="O47" s="248"/>
      <c r="P47" s="248"/>
    </row>
    <row r="48" spans="1:16" s="97" customFormat="1" ht="14.25" x14ac:dyDescent="0.2">
      <c r="A48" s="191" t="s">
        <v>94</v>
      </c>
      <c r="B48" s="192" t="s">
        <v>95</v>
      </c>
      <c r="C48" s="202" t="s">
        <v>96</v>
      </c>
      <c r="D48" s="84">
        <v>88160</v>
      </c>
      <c r="E48" s="84">
        <v>1100</v>
      </c>
      <c r="F48" s="84">
        <f>(D48-E48)*0.125</f>
        <v>10882.5</v>
      </c>
      <c r="G48" s="84">
        <v>1654.04</v>
      </c>
      <c r="H48" s="84">
        <f>(D48-E48+F48+G48)*0.005</f>
        <v>497.98269999999997</v>
      </c>
      <c r="I48" s="84">
        <f>D48-E48+F48+H48+G48</f>
        <v>100094.52269999999</v>
      </c>
      <c r="M48" s="99"/>
      <c r="N48" s="99"/>
      <c r="O48" s="99"/>
      <c r="P48" s="99"/>
    </row>
    <row r="49" spans="1:16" s="97" customFormat="1" ht="14.25" x14ac:dyDescent="0.2">
      <c r="A49" s="191" t="s">
        <v>94</v>
      </c>
      <c r="B49" s="192" t="s">
        <v>97</v>
      </c>
      <c r="C49" s="202" t="s">
        <v>98</v>
      </c>
      <c r="D49" s="84">
        <v>88160</v>
      </c>
      <c r="E49" s="85">
        <v>1100</v>
      </c>
      <c r="F49" s="84">
        <f>(D49-E49)*0.125</f>
        <v>10882.5</v>
      </c>
      <c r="G49" s="84">
        <v>1654.04</v>
      </c>
      <c r="H49" s="85">
        <f>(D49-E49+F49+G49)*0.005</f>
        <v>497.98269999999997</v>
      </c>
      <c r="I49" s="85">
        <f>D49-E49+F49+H49+G49</f>
        <v>100094.52269999999</v>
      </c>
      <c r="M49" s="99"/>
      <c r="N49" s="99"/>
      <c r="O49" s="99"/>
      <c r="P49" s="99"/>
    </row>
    <row r="50" spans="1:16" s="246" customFormat="1" ht="14.25" x14ac:dyDescent="0.2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48"/>
      <c r="N50" s="248"/>
      <c r="O50" s="248"/>
      <c r="P50" s="248"/>
    </row>
    <row r="51" spans="1:16" s="246" customFormat="1" ht="14.25" x14ac:dyDescent="0.2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48"/>
      <c r="N51" s="248"/>
      <c r="O51" s="248"/>
      <c r="P51" s="248"/>
    </row>
    <row r="52" spans="1:16" s="246" customFormat="1" ht="14.25" x14ac:dyDescent="0.2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48"/>
      <c r="N52" s="248"/>
      <c r="O52" s="248"/>
      <c r="P52" s="248"/>
    </row>
    <row r="53" spans="1:16" s="246" customFormat="1" ht="14.25" x14ac:dyDescent="0.2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48"/>
      <c r="N53" s="248"/>
      <c r="O53" s="248"/>
      <c r="P53" s="248"/>
    </row>
    <row r="54" spans="1:16" s="246" customFormat="1" ht="14.25" x14ac:dyDescent="0.2">
      <c r="A54" s="191" t="s">
        <v>108</v>
      </c>
      <c r="B54" s="192" t="s">
        <v>111</v>
      </c>
      <c r="C54" s="193" t="s">
        <v>98</v>
      </c>
      <c r="D54" s="84"/>
      <c r="E54" s="85"/>
      <c r="F54" s="84"/>
      <c r="G54" s="84"/>
      <c r="H54" s="85"/>
      <c r="I54" s="85"/>
      <c r="M54" s="248"/>
      <c r="N54" s="248"/>
      <c r="O54" s="248"/>
      <c r="P54" s="248"/>
    </row>
    <row r="55" spans="1:16" s="250" customFormat="1" ht="14.25" x14ac:dyDescent="0.2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251"/>
      <c r="N55" s="251"/>
      <c r="O55" s="251"/>
      <c r="P55" s="251"/>
    </row>
    <row r="56" spans="1:16" s="246" customFormat="1" ht="14.25" x14ac:dyDescent="0.2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48"/>
      <c r="N56" s="248"/>
      <c r="O56" s="248"/>
      <c r="P56" s="248"/>
    </row>
    <row r="57" spans="1:16" s="97" customFormat="1" ht="14.25" x14ac:dyDescent="0.2">
      <c r="A57" s="191" t="s">
        <v>88</v>
      </c>
      <c r="B57" s="192" t="s">
        <v>89</v>
      </c>
      <c r="C57" s="200" t="s">
        <v>90</v>
      </c>
      <c r="D57" s="364"/>
      <c r="E57" s="84"/>
      <c r="F57" s="84"/>
      <c r="G57" s="84"/>
      <c r="H57" s="84"/>
      <c r="I57" s="84"/>
    </row>
    <row r="58" spans="1:16" s="246" customFormat="1" ht="14.25" x14ac:dyDescent="0.2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48"/>
      <c r="N58" s="248"/>
      <c r="O58" s="248"/>
      <c r="P58" s="248"/>
    </row>
    <row r="59" spans="1:16" s="246" customFormat="1" ht="14.25" x14ac:dyDescent="0.2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48"/>
      <c r="N59" s="248"/>
      <c r="O59" s="248"/>
      <c r="P59" s="248"/>
    </row>
    <row r="60" spans="1:16" s="246" customFormat="1" ht="14.25" x14ac:dyDescent="0.2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47"/>
      <c r="N60" s="247"/>
      <c r="O60" s="247"/>
      <c r="P60" s="247"/>
    </row>
    <row r="61" spans="1:16" s="246" customFormat="1" ht="14.25" x14ac:dyDescent="0.2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47"/>
      <c r="N61" s="247"/>
      <c r="O61" s="247"/>
      <c r="P61" s="247"/>
    </row>
    <row r="62" spans="1:16" s="246" customFormat="1" ht="14.25" x14ac:dyDescent="0.2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47"/>
      <c r="N62" s="247"/>
      <c r="O62" s="247"/>
      <c r="P62" s="247"/>
    </row>
    <row r="63" spans="1:16" s="246" customFormat="1" thickBot="1" x14ac:dyDescent="0.25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47"/>
      <c r="N63" s="247"/>
      <c r="O63" s="247"/>
      <c r="P63" s="247"/>
    </row>
    <row r="64" spans="1:16" s="246" customFormat="1" ht="18.75" thickBot="1" x14ac:dyDescent="0.3">
      <c r="A64" s="514" t="s">
        <v>118</v>
      </c>
      <c r="B64" s="515"/>
      <c r="C64" s="515"/>
      <c r="D64" s="515"/>
      <c r="E64" s="515"/>
      <c r="F64" s="515"/>
      <c r="G64" s="515"/>
      <c r="H64" s="515"/>
      <c r="I64" s="516"/>
      <c r="M64" s="248"/>
      <c r="N64" s="248"/>
      <c r="O64" s="248"/>
      <c r="P64" s="248"/>
    </row>
    <row r="65" spans="1:16" s="246" customFormat="1" x14ac:dyDescent="0.25">
      <c r="A65" s="486" t="s">
        <v>7</v>
      </c>
      <c r="B65" s="486"/>
      <c r="C65" s="355" t="s">
        <v>8</v>
      </c>
      <c r="D65" s="355" t="s">
        <v>9</v>
      </c>
      <c r="E65" s="355" t="s">
        <v>10</v>
      </c>
      <c r="F65" s="355" t="s">
        <v>11</v>
      </c>
      <c r="G65" s="355" t="s">
        <v>12</v>
      </c>
      <c r="H65" s="355" t="s">
        <v>13</v>
      </c>
      <c r="I65" s="355" t="s">
        <v>14</v>
      </c>
      <c r="M65" s="248"/>
      <c r="N65" s="248"/>
      <c r="O65" s="248"/>
      <c r="P65" s="248"/>
    </row>
    <row r="66" spans="1:16" s="246" customFormat="1" ht="14.25" x14ac:dyDescent="0.2">
      <c r="A66" s="209" t="s">
        <v>124</v>
      </c>
      <c r="B66" s="210" t="s">
        <v>125</v>
      </c>
      <c r="C66" s="193" t="s">
        <v>68</v>
      </c>
      <c r="D66" s="364">
        <v>91602</v>
      </c>
      <c r="E66" s="84">
        <v>1100</v>
      </c>
      <c r="F66" s="84">
        <f>(D66-E66)*0.125</f>
        <v>11312.75</v>
      </c>
      <c r="G66" s="84">
        <v>1654.04</v>
      </c>
      <c r="H66" s="84">
        <f>(D66-E66+F66+G66)*0.005</f>
        <v>517.34394999999995</v>
      </c>
      <c r="I66" s="84">
        <f>D66-E66+F66+H66+G66</f>
        <v>103986.13394999999</v>
      </c>
      <c r="M66" s="248"/>
      <c r="N66" s="248"/>
      <c r="O66" s="248"/>
      <c r="P66" s="248"/>
    </row>
    <row r="67" spans="1:16" s="246" customFormat="1" ht="14.25" x14ac:dyDescent="0.2">
      <c r="A67" s="209" t="s">
        <v>124</v>
      </c>
      <c r="B67" s="210" t="s">
        <v>126</v>
      </c>
      <c r="C67" s="193" t="s">
        <v>127</v>
      </c>
      <c r="D67" s="364">
        <v>91647</v>
      </c>
      <c r="E67" s="84">
        <v>1100</v>
      </c>
      <c r="F67" s="84">
        <f t="shared" ref="F67:F71" si="15">(D67-E67)*0.125</f>
        <v>11318.375</v>
      </c>
      <c r="G67" s="84">
        <v>1654.04</v>
      </c>
      <c r="H67" s="84">
        <f t="shared" ref="H67:H71" si="16">(D67-E67+F67+G67)*0.005</f>
        <v>517.59707500000002</v>
      </c>
      <c r="I67" s="84">
        <f t="shared" ref="I67:I71" si="17">D67-E67+F67+H67+G67</f>
        <v>104037.01207499999</v>
      </c>
      <c r="M67" s="248"/>
      <c r="N67" s="248"/>
      <c r="O67" s="248"/>
      <c r="P67" s="248"/>
    </row>
    <row r="68" spans="1:16" s="253" customFormat="1" ht="14.25" x14ac:dyDescent="0.2">
      <c r="A68" s="209" t="s">
        <v>124</v>
      </c>
      <c r="B68" s="210" t="s">
        <v>128</v>
      </c>
      <c r="C68" s="193" t="s">
        <v>127</v>
      </c>
      <c r="D68" s="364">
        <v>92145</v>
      </c>
      <c r="E68" s="84">
        <v>1100</v>
      </c>
      <c r="F68" s="84">
        <f t="shared" si="15"/>
        <v>11380.625</v>
      </c>
      <c r="G68" s="84">
        <v>1654.04</v>
      </c>
      <c r="H68" s="84">
        <f t="shared" si="16"/>
        <v>520.398325</v>
      </c>
      <c r="I68" s="84">
        <f t="shared" si="17"/>
        <v>104600.063325</v>
      </c>
      <c r="J68" s="97"/>
      <c r="M68" s="254"/>
      <c r="N68" s="254"/>
      <c r="O68" s="254"/>
      <c r="P68" s="254"/>
    </row>
    <row r="69" spans="1:16" s="253" customFormat="1" ht="14.25" x14ac:dyDescent="0.2">
      <c r="A69" s="209" t="s">
        <v>129</v>
      </c>
      <c r="B69" s="210" t="s">
        <v>130</v>
      </c>
      <c r="C69" s="193" t="s">
        <v>131</v>
      </c>
      <c r="D69" s="364">
        <v>93640</v>
      </c>
      <c r="E69" s="84">
        <v>1100</v>
      </c>
      <c r="F69" s="84">
        <f t="shared" si="15"/>
        <v>11567.5</v>
      </c>
      <c r="G69" s="84">
        <v>1654.04</v>
      </c>
      <c r="H69" s="84">
        <f t="shared" si="16"/>
        <v>528.80769999999995</v>
      </c>
      <c r="I69" s="84">
        <f t="shared" si="17"/>
        <v>106290.3477</v>
      </c>
      <c r="M69" s="254"/>
      <c r="N69" s="254"/>
      <c r="O69" s="254"/>
      <c r="P69" s="254"/>
    </row>
    <row r="70" spans="1:16" s="253" customFormat="1" ht="14.25" x14ac:dyDescent="0.2">
      <c r="A70" s="209" t="s">
        <v>132</v>
      </c>
      <c r="B70" s="210" t="s">
        <v>133</v>
      </c>
      <c r="C70" s="193" t="s">
        <v>134</v>
      </c>
      <c r="D70" s="364">
        <v>93839</v>
      </c>
      <c r="E70" s="84">
        <v>1100</v>
      </c>
      <c r="F70" s="84">
        <f t="shared" si="15"/>
        <v>11592.375</v>
      </c>
      <c r="G70" s="84">
        <v>1654.04</v>
      </c>
      <c r="H70" s="84">
        <f>(D70-E70+F70+G70)*0.005</f>
        <v>529.92707499999995</v>
      </c>
      <c r="I70" s="84">
        <f>D70-E70+F70+H70+G70</f>
        <v>106515.34207499999</v>
      </c>
      <c r="M70" s="254"/>
      <c r="N70" s="254"/>
      <c r="O70" s="254"/>
      <c r="P70" s="254"/>
    </row>
    <row r="71" spans="1:16" s="263" customFormat="1" ht="14.25" x14ac:dyDescent="0.2">
      <c r="A71" s="209" t="s">
        <v>132</v>
      </c>
      <c r="B71" s="210" t="s">
        <v>135</v>
      </c>
      <c r="C71" s="193" t="s">
        <v>134</v>
      </c>
      <c r="D71" s="364">
        <v>95620</v>
      </c>
      <c r="E71" s="84">
        <v>1100</v>
      </c>
      <c r="F71" s="84">
        <f t="shared" si="15"/>
        <v>11815</v>
      </c>
      <c r="G71" s="84">
        <v>1654.04</v>
      </c>
      <c r="H71" s="84">
        <f t="shared" si="16"/>
        <v>539.9452</v>
      </c>
      <c r="I71" s="84">
        <f t="shared" si="17"/>
        <v>108528.9852</v>
      </c>
      <c r="M71" s="264"/>
      <c r="N71" s="264"/>
      <c r="O71" s="264"/>
      <c r="P71" s="264"/>
    </row>
    <row r="72" spans="1:16" s="97" customFormat="1" ht="14.25" x14ac:dyDescent="0.2">
      <c r="A72" s="209" t="s">
        <v>119</v>
      </c>
      <c r="B72" s="210" t="s">
        <v>120</v>
      </c>
      <c r="C72" s="193" t="s">
        <v>121</v>
      </c>
      <c r="D72" s="364"/>
      <c r="E72" s="84"/>
      <c r="F72" s="84"/>
      <c r="G72" s="84"/>
      <c r="H72" s="84"/>
      <c r="I72" s="84"/>
      <c r="J72" s="253"/>
      <c r="M72" s="99"/>
      <c r="N72" s="99"/>
      <c r="O72" s="99"/>
      <c r="P72" s="99"/>
    </row>
    <row r="73" spans="1:16" s="97" customFormat="1" ht="14.25" x14ac:dyDescent="0.2">
      <c r="A73" s="211" t="s">
        <v>119</v>
      </c>
      <c r="B73" s="212" t="s">
        <v>122</v>
      </c>
      <c r="C73" s="193" t="s">
        <v>123</v>
      </c>
      <c r="D73" s="364"/>
      <c r="E73" s="84"/>
      <c r="F73" s="84"/>
      <c r="G73" s="84"/>
      <c r="H73" s="84"/>
      <c r="I73" s="84"/>
      <c r="J73" s="253"/>
      <c r="M73" s="99"/>
      <c r="N73" s="99"/>
      <c r="O73" s="99"/>
      <c r="P73" s="99"/>
    </row>
    <row r="74" spans="1:16" s="246" customFormat="1" ht="14.25" x14ac:dyDescent="0.2">
      <c r="A74" s="191" t="s">
        <v>63</v>
      </c>
      <c r="B74" s="192" t="s">
        <v>136</v>
      </c>
      <c r="C74" s="203"/>
      <c r="D74" s="84"/>
      <c r="E74" s="84"/>
      <c r="F74" s="84"/>
      <c r="G74" s="84"/>
      <c r="H74" s="84"/>
      <c r="I74" s="84"/>
      <c r="J74" s="97"/>
      <c r="M74" s="248"/>
      <c r="N74" s="248"/>
      <c r="O74" s="248"/>
      <c r="P74" s="248"/>
    </row>
    <row r="75" spans="1:16" s="246" customFormat="1" ht="14.25" x14ac:dyDescent="0.2">
      <c r="A75" s="191" t="s">
        <v>63</v>
      </c>
      <c r="B75" s="192" t="s">
        <v>137</v>
      </c>
      <c r="C75" s="203"/>
      <c r="D75" s="84"/>
      <c r="E75" s="84"/>
      <c r="F75" s="84"/>
      <c r="G75" s="84"/>
      <c r="H75" s="84"/>
      <c r="I75" s="84"/>
      <c r="M75" s="248"/>
      <c r="N75" s="248"/>
      <c r="O75" s="248"/>
      <c r="P75" s="248"/>
    </row>
    <row r="76" spans="1:16" s="246" customFormat="1" thickBot="1" x14ac:dyDescent="0.25">
      <c r="A76" s="204" t="s">
        <v>63</v>
      </c>
      <c r="B76" s="205" t="s">
        <v>138</v>
      </c>
      <c r="C76" s="213"/>
      <c r="D76" s="84"/>
      <c r="E76" s="84"/>
      <c r="F76" s="84"/>
      <c r="G76" s="84"/>
      <c r="H76" s="84"/>
      <c r="I76" s="84"/>
      <c r="M76" s="248"/>
      <c r="N76" s="248"/>
      <c r="O76" s="248"/>
      <c r="P76" s="248"/>
    </row>
    <row r="77" spans="1:16" s="246" customFormat="1" ht="13.5" thickBot="1" x14ac:dyDescent="0.25">
      <c r="A77" s="508" t="s">
        <v>139</v>
      </c>
      <c r="B77" s="509"/>
      <c r="C77" s="509"/>
      <c r="D77" s="509"/>
      <c r="E77" s="510"/>
      <c r="F77" s="268"/>
      <c r="G77" s="268"/>
      <c r="H77" s="268"/>
      <c r="I77" s="268"/>
      <c r="M77" s="248"/>
      <c r="N77" s="248"/>
      <c r="O77" s="248"/>
      <c r="P77" s="248"/>
    </row>
    <row r="78" spans="1:16" s="246" customFormat="1" ht="13.5" thickBot="1" x14ac:dyDescent="0.25">
      <c r="A78" s="508" t="s">
        <v>140</v>
      </c>
      <c r="B78" s="510"/>
      <c r="C78" s="253"/>
      <c r="D78" s="511" t="s">
        <v>141</v>
      </c>
      <c r="E78" s="512"/>
      <c r="F78" s="268"/>
      <c r="G78" s="268" t="s">
        <v>226</v>
      </c>
      <c r="H78" s="268"/>
      <c r="I78" s="268"/>
      <c r="M78" s="248"/>
      <c r="N78" s="248"/>
      <c r="O78" s="248"/>
      <c r="P78" s="248"/>
    </row>
    <row r="79" spans="1:16" s="246" customFormat="1" ht="12.75" x14ac:dyDescent="0.2">
      <c r="A79" s="269" t="s">
        <v>142</v>
      </c>
      <c r="B79" s="270" t="s">
        <v>143</v>
      </c>
      <c r="C79" s="263"/>
      <c r="D79" s="271" t="s">
        <v>142</v>
      </c>
      <c r="E79" s="271" t="s">
        <v>143</v>
      </c>
      <c r="F79" s="268"/>
      <c r="G79" s="268" t="s">
        <v>256</v>
      </c>
      <c r="H79" s="268"/>
      <c r="I79" s="268"/>
      <c r="M79" s="248"/>
      <c r="N79" s="248"/>
      <c r="O79" s="248"/>
      <c r="P79" s="248"/>
    </row>
    <row r="80" spans="1:16" s="246" customFormat="1" ht="12.75" x14ac:dyDescent="0.2">
      <c r="A80" s="272" t="s">
        <v>144</v>
      </c>
      <c r="B80" s="273">
        <v>300</v>
      </c>
      <c r="C80" s="263"/>
      <c r="D80" s="258" t="s">
        <v>145</v>
      </c>
      <c r="E80" s="274">
        <v>300</v>
      </c>
      <c r="F80" s="268"/>
      <c r="G80" s="268"/>
      <c r="H80" s="268"/>
      <c r="I80" s="268"/>
      <c r="M80" s="248"/>
      <c r="N80" s="248"/>
      <c r="O80" s="248"/>
      <c r="P80" s="248"/>
    </row>
    <row r="81" spans="1:16" s="246" customFormat="1" ht="12.75" x14ac:dyDescent="0.2">
      <c r="A81" s="272" t="s">
        <v>146</v>
      </c>
      <c r="B81" s="273">
        <v>400</v>
      </c>
      <c r="C81" s="263"/>
      <c r="D81" s="258" t="s">
        <v>147</v>
      </c>
      <c r="E81" s="274">
        <v>400</v>
      </c>
      <c r="F81" s="268"/>
      <c r="G81" s="268"/>
      <c r="H81" s="268"/>
      <c r="I81" s="268"/>
      <c r="M81" s="248"/>
      <c r="N81" s="248"/>
      <c r="O81" s="248"/>
      <c r="P81" s="248"/>
    </row>
    <row r="82" spans="1:16" s="246" customFormat="1" ht="12.75" x14ac:dyDescent="0.2">
      <c r="A82" s="272" t="s">
        <v>148</v>
      </c>
      <c r="B82" s="273">
        <v>500</v>
      </c>
      <c r="C82" s="263"/>
      <c r="D82" s="258" t="s">
        <v>149</v>
      </c>
      <c r="E82" s="274">
        <v>500</v>
      </c>
      <c r="F82" s="268"/>
      <c r="G82" s="268"/>
      <c r="H82" s="268"/>
      <c r="I82" s="268"/>
      <c r="M82" s="248"/>
      <c r="N82" s="248"/>
      <c r="O82" s="248"/>
      <c r="P82" s="248"/>
    </row>
    <row r="83" spans="1:16" s="246" customFormat="1" ht="12.75" x14ac:dyDescent="0.2">
      <c r="A83" s="272" t="s">
        <v>150</v>
      </c>
      <c r="B83" s="273">
        <v>600</v>
      </c>
      <c r="C83" s="263"/>
      <c r="D83" s="258" t="s">
        <v>151</v>
      </c>
      <c r="E83" s="274">
        <v>600</v>
      </c>
      <c r="F83" s="268"/>
      <c r="G83" s="268"/>
      <c r="H83" s="268"/>
      <c r="I83" s="268"/>
    </row>
    <row r="84" spans="1:16" s="246" customFormat="1" ht="12.75" x14ac:dyDescent="0.2">
      <c r="A84" s="272" t="s">
        <v>152</v>
      </c>
      <c r="B84" s="273">
        <v>700</v>
      </c>
      <c r="C84" s="263"/>
      <c r="D84" s="258" t="s">
        <v>153</v>
      </c>
      <c r="E84" s="274">
        <v>700</v>
      </c>
      <c r="F84" s="268"/>
      <c r="G84" s="268"/>
      <c r="H84" s="268"/>
      <c r="I84" s="268"/>
    </row>
    <row r="85" spans="1:16" s="246" customFormat="1" ht="12.75" x14ac:dyDescent="0.2">
      <c r="A85" s="272" t="s">
        <v>154</v>
      </c>
      <c r="B85" s="273">
        <v>800</v>
      </c>
      <c r="C85" s="263"/>
      <c r="D85" s="258" t="s">
        <v>155</v>
      </c>
      <c r="E85" s="274">
        <v>750</v>
      </c>
      <c r="F85" s="268"/>
      <c r="G85" s="268"/>
      <c r="H85" s="268"/>
      <c r="I85" s="268"/>
    </row>
    <row r="86" spans="1:16" s="246" customFormat="1" ht="12.75" x14ac:dyDescent="0.2">
      <c r="A86" s="275" t="s">
        <v>156</v>
      </c>
      <c r="B86" s="276">
        <v>900</v>
      </c>
      <c r="C86" s="263"/>
      <c r="D86" s="258" t="s">
        <v>157</v>
      </c>
      <c r="E86" s="274">
        <v>800</v>
      </c>
      <c r="F86" s="268"/>
      <c r="G86" s="268"/>
      <c r="H86" s="268"/>
      <c r="I86" s="268"/>
    </row>
    <row r="87" spans="1:16" s="246" customFormat="1" ht="12.75" x14ac:dyDescent="0.2">
      <c r="A87" s="251" t="s">
        <v>236</v>
      </c>
      <c r="B87" s="277"/>
      <c r="C87" s="263"/>
      <c r="D87" s="264"/>
      <c r="E87" s="278"/>
      <c r="F87" s="268"/>
      <c r="G87" s="268"/>
      <c r="H87" s="268"/>
      <c r="I87" s="268"/>
    </row>
    <row r="88" spans="1:16" s="246" customFormat="1" ht="12.75" x14ac:dyDescent="0.2">
      <c r="A88" s="279" t="s">
        <v>159</v>
      </c>
      <c r="B88" s="280"/>
      <c r="C88" s="281"/>
      <c r="D88" s="281"/>
      <c r="E88" s="281"/>
      <c r="F88" s="281"/>
      <c r="G88" s="281"/>
      <c r="H88" s="281"/>
      <c r="I88" s="281"/>
    </row>
    <row r="89" spans="1:16" s="246" customFormat="1" ht="12.75" x14ac:dyDescent="0.2">
      <c r="A89" s="279" t="s">
        <v>160</v>
      </c>
      <c r="B89" s="280"/>
      <c r="C89" s="281"/>
      <c r="D89" s="281"/>
      <c r="E89" s="281"/>
      <c r="F89" s="281"/>
      <c r="G89" s="281"/>
      <c r="H89" s="281"/>
      <c r="I89" s="281"/>
    </row>
    <row r="90" spans="1:16" s="229" customFormat="1" ht="15.75" x14ac:dyDescent="0.25">
      <c r="B90" s="230"/>
      <c r="C90" s="188"/>
      <c r="D90" s="188"/>
      <c r="E90" s="188"/>
      <c r="F90" s="188"/>
      <c r="G90" s="188"/>
      <c r="H90" s="188"/>
      <c r="I90" s="188"/>
    </row>
    <row r="91" spans="1:16" s="94" customFormat="1" x14ac:dyDescent="0.25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 x14ac:dyDescent="0.25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75" bottom="0.75" header="0.3" footer="0.3"/>
  <pageSetup scale="53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53" workbookViewId="0">
      <selection activeCell="D74" sqref="D74"/>
    </sheetView>
  </sheetViews>
  <sheetFormatPr defaultColWidth="14.85546875" defaultRowHeight="15.75" x14ac:dyDescent="0.25"/>
  <cols>
    <col min="1" max="1" width="25.85546875" customWidth="1"/>
    <col min="2" max="2" width="17.140625" style="1" customWidth="1"/>
    <col min="3" max="3" width="13.85546875" style="2" customWidth="1"/>
    <col min="4" max="4" width="21.28515625" style="2" customWidth="1"/>
    <col min="5" max="5" width="20.5703125" style="2" customWidth="1"/>
    <col min="6" max="6" width="19" style="2" customWidth="1"/>
    <col min="7" max="7" width="18" style="70" customWidth="1"/>
    <col min="8" max="8" width="17.85546875" style="2" customWidth="1"/>
    <col min="9" max="9" width="24.28515625" style="2" customWidth="1"/>
  </cols>
  <sheetData>
    <row r="1" spans="1:16" ht="49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ht="15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6.5" thickBot="1" x14ac:dyDescent="0.3"/>
    <row r="6" spans="1:16" ht="15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180</v>
      </c>
    </row>
    <row r="7" spans="1:16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62" customFormat="1" x14ac:dyDescent="0.25">
      <c r="A9" s="517" t="s">
        <v>7</v>
      </c>
      <c r="B9" s="517"/>
      <c r="C9" s="32" t="s">
        <v>8</v>
      </c>
      <c r="D9" s="32" t="s">
        <v>9</v>
      </c>
      <c r="E9" s="32" t="s">
        <v>10</v>
      </c>
      <c r="F9" s="32" t="s">
        <v>11</v>
      </c>
      <c r="G9" s="80" t="s">
        <v>12</v>
      </c>
      <c r="H9" s="32" t="s">
        <v>13</v>
      </c>
      <c r="I9" s="32" t="s">
        <v>14</v>
      </c>
    </row>
    <row r="10" spans="1:16" s="229" customFormat="1" x14ac:dyDescent="0.25">
      <c r="A10" s="90" t="s">
        <v>15</v>
      </c>
      <c r="B10" s="91" t="s">
        <v>16</v>
      </c>
      <c r="C10" s="92" t="s">
        <v>17</v>
      </c>
      <c r="D10" s="78">
        <v>77121</v>
      </c>
      <c r="E10" s="78">
        <v>1100</v>
      </c>
      <c r="F10" s="78">
        <f t="shared" ref="F10:F16" si="0">(D10-E10)*0.125</f>
        <v>9502.625</v>
      </c>
      <c r="G10" s="78">
        <v>1458.52</v>
      </c>
      <c r="H10" s="78">
        <f t="shared" ref="H10:H16" si="1">(D10-E10+F10+G10)*0.005</f>
        <v>434.91072500000001</v>
      </c>
      <c r="I10" s="78">
        <f t="shared" ref="I10:I16" si="2">D10-E10+F10+H10+G10</f>
        <v>87417.055724999998</v>
      </c>
    </row>
    <row r="11" spans="1:16" s="229" customFormat="1" x14ac:dyDescent="0.25">
      <c r="A11" s="90" t="s">
        <v>15</v>
      </c>
      <c r="B11" s="91" t="s">
        <v>24</v>
      </c>
      <c r="C11" s="92" t="s">
        <v>25</v>
      </c>
      <c r="D11" s="78">
        <v>77121</v>
      </c>
      <c r="E11" s="78">
        <v>1100</v>
      </c>
      <c r="F11" s="78">
        <f t="shared" ref="F11" si="3">(D11-E11)*0.125</f>
        <v>9502.625</v>
      </c>
      <c r="G11" s="78">
        <v>1458.52</v>
      </c>
      <c r="H11" s="78">
        <f t="shared" ref="H11" si="4">(D11-E11+F11+G11)*0.005</f>
        <v>434.91072500000001</v>
      </c>
      <c r="I11" s="78">
        <f t="shared" ref="I11" si="5">D11-E11+F11+H11+G11</f>
        <v>87417.055724999998</v>
      </c>
    </row>
    <row r="12" spans="1:16" s="229" customFormat="1" x14ac:dyDescent="0.25">
      <c r="A12" s="90" t="s">
        <v>15</v>
      </c>
      <c r="B12" s="91" t="s">
        <v>20</v>
      </c>
      <c r="C12" s="92" t="s">
        <v>21</v>
      </c>
      <c r="D12" s="78">
        <v>77624</v>
      </c>
      <c r="E12" s="78">
        <v>1100</v>
      </c>
      <c r="F12" s="78">
        <f t="shared" si="0"/>
        <v>9565.5</v>
      </c>
      <c r="G12" s="78">
        <v>1458.52</v>
      </c>
      <c r="H12" s="78">
        <f t="shared" si="1"/>
        <v>437.74010000000004</v>
      </c>
      <c r="I12" s="78">
        <f t="shared" si="2"/>
        <v>87985.7601</v>
      </c>
      <c r="M12" s="282"/>
      <c r="N12" s="283"/>
      <c r="O12" s="283"/>
      <c r="P12" s="283"/>
    </row>
    <row r="13" spans="1:16" s="229" customFormat="1" x14ac:dyDescent="0.25">
      <c r="A13" s="90" t="s">
        <v>15</v>
      </c>
      <c r="B13" s="91" t="s">
        <v>22</v>
      </c>
      <c r="C13" s="92" t="s">
        <v>23</v>
      </c>
      <c r="D13" s="78">
        <v>78021</v>
      </c>
      <c r="E13" s="78">
        <v>1100</v>
      </c>
      <c r="F13" s="78">
        <f t="shared" si="0"/>
        <v>9615.125</v>
      </c>
      <c r="G13" s="78">
        <v>1458.52</v>
      </c>
      <c r="H13" s="78">
        <f t="shared" si="1"/>
        <v>439.97322500000001</v>
      </c>
      <c r="I13" s="78">
        <f t="shared" si="2"/>
        <v>88434.618224999998</v>
      </c>
      <c r="M13" s="282"/>
      <c r="N13" s="283"/>
      <c r="O13" s="283"/>
      <c r="P13" s="283"/>
    </row>
    <row r="14" spans="1:16" s="229" customFormat="1" x14ac:dyDescent="0.2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x14ac:dyDescent="0.25">
      <c r="A15" s="90" t="s">
        <v>15</v>
      </c>
      <c r="B15" s="91" t="s">
        <v>262</v>
      </c>
      <c r="C15" s="92" t="s">
        <v>263</v>
      </c>
      <c r="D15" s="78">
        <v>81077</v>
      </c>
      <c r="E15" s="78">
        <v>1100</v>
      </c>
      <c r="F15" s="78">
        <f t="shared" si="0"/>
        <v>9997.125</v>
      </c>
      <c r="G15" s="78">
        <v>1458.52</v>
      </c>
      <c r="H15" s="78">
        <f t="shared" ref="H15" si="6">(D15-E15+F15+G15)*0.005</f>
        <v>457.16322500000001</v>
      </c>
      <c r="I15" s="78">
        <f t="shared" ref="I15" si="7">D15-E15+F15+H15+G15</f>
        <v>91889.808225000001</v>
      </c>
      <c r="M15" s="282"/>
      <c r="N15" s="283"/>
      <c r="O15" s="283"/>
      <c r="P15" s="283"/>
    </row>
    <row r="16" spans="1:16" s="284" customFormat="1" x14ac:dyDescent="0.25">
      <c r="A16" s="90" t="s">
        <v>26</v>
      </c>
      <c r="B16" s="91" t="s">
        <v>27</v>
      </c>
      <c r="C16" s="92" t="s">
        <v>23</v>
      </c>
      <c r="D16" s="78">
        <v>79856</v>
      </c>
      <c r="E16" s="78">
        <v>1100</v>
      </c>
      <c r="F16" s="78">
        <f t="shared" si="0"/>
        <v>9844.5</v>
      </c>
      <c r="G16" s="78">
        <v>1458.52</v>
      </c>
      <c r="H16" s="78">
        <f t="shared" si="1"/>
        <v>450.29510000000005</v>
      </c>
      <c r="I16" s="78">
        <f t="shared" si="2"/>
        <v>90509.315100000007</v>
      </c>
      <c r="M16" s="285"/>
      <c r="N16" s="286"/>
      <c r="O16" s="286"/>
      <c r="P16" s="286"/>
    </row>
    <row r="17" spans="1:16" s="229" customFormat="1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x14ac:dyDescent="0.2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x14ac:dyDescent="0.2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x14ac:dyDescent="0.2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x14ac:dyDescent="0.2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x14ac:dyDescent="0.2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x14ac:dyDescent="0.2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x14ac:dyDescent="0.25">
      <c r="A28" s="103" t="s">
        <v>40</v>
      </c>
      <c r="B28" s="91" t="s">
        <v>47</v>
      </c>
      <c r="C28" s="92" t="s">
        <v>232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x14ac:dyDescent="0.25">
      <c r="A29" s="103" t="s">
        <v>40</v>
      </c>
      <c r="B29" s="91" t="s">
        <v>49</v>
      </c>
      <c r="C29" s="92" t="s">
        <v>232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x14ac:dyDescent="0.2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x14ac:dyDescent="0.2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x14ac:dyDescent="0.2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x14ac:dyDescent="0.25">
      <c r="A40" s="90" t="s">
        <v>26</v>
      </c>
      <c r="B40" s="91" t="s">
        <v>67</v>
      </c>
      <c r="C40" s="115" t="s">
        <v>68</v>
      </c>
      <c r="D40" s="78">
        <v>87575</v>
      </c>
      <c r="E40" s="78">
        <v>1100</v>
      </c>
      <c r="F40" s="78">
        <f t="shared" ref="F40:F41" si="8">(D40-E40)*0.125</f>
        <v>10809.375</v>
      </c>
      <c r="G40" s="78">
        <v>1458.52</v>
      </c>
      <c r="H40" s="78">
        <f t="shared" ref="H40" si="9">(D40-E40+F40+G40)*0.005</f>
        <v>493.71447500000005</v>
      </c>
      <c r="I40" s="78">
        <f t="shared" ref="I40" si="10">D40-E40+F40+H40+G40</f>
        <v>99236.609475000005</v>
      </c>
      <c r="M40" s="288"/>
      <c r="N40" s="288"/>
      <c r="O40" s="288"/>
      <c r="P40" s="288"/>
    </row>
    <row r="41" spans="1:237" s="175" customFormat="1" x14ac:dyDescent="0.25">
      <c r="A41" s="90" t="s">
        <v>69</v>
      </c>
      <c r="B41" s="91" t="s">
        <v>70</v>
      </c>
      <c r="C41" s="115" t="s">
        <v>71</v>
      </c>
      <c r="D41" s="78">
        <v>88172</v>
      </c>
      <c r="E41" s="78">
        <v>1100</v>
      </c>
      <c r="F41" s="78">
        <f t="shared" si="8"/>
        <v>10884</v>
      </c>
      <c r="G41" s="78">
        <v>1458.52</v>
      </c>
      <c r="H41" s="78">
        <f>(D41-E41+F41+G41)*0.005</f>
        <v>497.07260000000002</v>
      </c>
      <c r="I41" s="78">
        <f>D41-E41+F41+H41+G41</f>
        <v>99911.592600000004</v>
      </c>
      <c r="M41" s="288"/>
      <c r="N41" s="288"/>
      <c r="O41" s="288"/>
      <c r="P41" s="288"/>
    </row>
    <row r="42" spans="1:237" s="175" customFormat="1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x14ac:dyDescent="0.2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x14ac:dyDescent="0.2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x14ac:dyDescent="0.2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x14ac:dyDescent="0.25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x14ac:dyDescent="0.25">
      <c r="A49" s="90" t="s">
        <v>94</v>
      </c>
      <c r="B49" s="91" t="s">
        <v>95</v>
      </c>
      <c r="C49" s="119" t="s">
        <v>96</v>
      </c>
      <c r="D49" s="78">
        <v>88714</v>
      </c>
      <c r="E49" s="78">
        <v>1100</v>
      </c>
      <c r="F49" s="78">
        <f>(D49-E49)*0.125</f>
        <v>10951.75</v>
      </c>
      <c r="G49" s="78">
        <v>1458.52</v>
      </c>
      <c r="H49" s="78">
        <f>(D49-E49+F49+G49)*0.005</f>
        <v>500.12135000000001</v>
      </c>
      <c r="I49" s="78">
        <f>D49-E49+F49+H49+G49</f>
        <v>100524.39135000001</v>
      </c>
      <c r="M49" s="286"/>
      <c r="N49" s="286"/>
      <c r="O49" s="286"/>
      <c r="P49" s="286"/>
    </row>
    <row r="50" spans="1:16" s="284" customFormat="1" x14ac:dyDescent="0.25">
      <c r="A50" s="90" t="s">
        <v>94</v>
      </c>
      <c r="B50" s="91" t="s">
        <v>97</v>
      </c>
      <c r="C50" s="119" t="s">
        <v>98</v>
      </c>
      <c r="D50" s="78">
        <v>88714</v>
      </c>
      <c r="E50" s="78">
        <v>1100</v>
      </c>
      <c r="F50" s="78">
        <f>(D50-E50)*0.125</f>
        <v>10951.75</v>
      </c>
      <c r="G50" s="78">
        <v>1458.52</v>
      </c>
      <c r="H50" s="78">
        <f t="shared" ref="H50" si="11">(D50-E50+F50+G50)*0.005</f>
        <v>500.12135000000001</v>
      </c>
      <c r="I50" s="78">
        <f t="shared" ref="I50" si="12">D50-E50+F50+H50+G50</f>
        <v>100524.39135000001</v>
      </c>
      <c r="M50" s="286"/>
      <c r="N50" s="286"/>
      <c r="O50" s="286"/>
      <c r="P50" s="286"/>
    </row>
    <row r="51" spans="1:16" s="229" customFormat="1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5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x14ac:dyDescent="0.2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x14ac:dyDescent="0.2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x14ac:dyDescent="0.2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x14ac:dyDescent="0.25">
      <c r="A71" s="132" t="s">
        <v>129</v>
      </c>
      <c r="B71" s="133" t="s">
        <v>130</v>
      </c>
      <c r="C71" s="92" t="s">
        <v>131</v>
      </c>
      <c r="D71" s="82">
        <v>94093</v>
      </c>
      <c r="E71" s="78">
        <v>1100</v>
      </c>
      <c r="F71" s="78">
        <f t="shared" ref="F71:F73" si="13">(D71-E71)*0.125</f>
        <v>11624.125</v>
      </c>
      <c r="G71" s="78">
        <v>1458.52</v>
      </c>
      <c r="H71" s="78">
        <f t="shared" ref="H71:H73" si="14">(D71-E71+F71+G71)*0.005</f>
        <v>530.37822500000004</v>
      </c>
      <c r="I71" s="78">
        <f t="shared" ref="I71:I73" si="15">D71-E71+F71+H71+G71</f>
        <v>106606.023225</v>
      </c>
      <c r="M71" s="288"/>
      <c r="N71" s="288"/>
      <c r="O71" s="288"/>
      <c r="P71" s="288"/>
    </row>
    <row r="72" spans="1:16" s="175" customFormat="1" x14ac:dyDescent="0.25">
      <c r="A72" s="132" t="s">
        <v>132</v>
      </c>
      <c r="B72" s="133" t="s">
        <v>133</v>
      </c>
      <c r="C72" s="92" t="s">
        <v>134</v>
      </c>
      <c r="D72" s="82">
        <v>94292</v>
      </c>
      <c r="E72" s="78">
        <v>1100</v>
      </c>
      <c r="F72" s="78">
        <f t="shared" si="13"/>
        <v>11649</v>
      </c>
      <c r="G72" s="78">
        <v>1458.52</v>
      </c>
      <c r="H72" s="78">
        <f>(D72-E72+F72+G72)*0.005</f>
        <v>531.49760000000003</v>
      </c>
      <c r="I72" s="78">
        <f>D72-E72+F72+H72+G72</f>
        <v>106831.01760000001</v>
      </c>
      <c r="M72" s="288"/>
      <c r="N72" s="288"/>
      <c r="O72" s="288"/>
      <c r="P72" s="288"/>
    </row>
    <row r="73" spans="1:16" s="169" customFormat="1" ht="15" x14ac:dyDescent="0.2">
      <c r="A73" s="132" t="s">
        <v>132</v>
      </c>
      <c r="B73" s="133" t="s">
        <v>135</v>
      </c>
      <c r="C73" s="92" t="s">
        <v>134</v>
      </c>
      <c r="D73" s="82">
        <v>96073</v>
      </c>
      <c r="E73" s="78">
        <v>1100</v>
      </c>
      <c r="F73" s="78">
        <f t="shared" si="13"/>
        <v>11871.625</v>
      </c>
      <c r="G73" s="78">
        <v>1458.52</v>
      </c>
      <c r="H73" s="78">
        <f t="shared" si="14"/>
        <v>541.51572499999997</v>
      </c>
      <c r="I73" s="78">
        <f t="shared" si="15"/>
        <v>108844.66072500001</v>
      </c>
      <c r="M73" s="128"/>
      <c r="N73" s="128"/>
      <c r="O73" s="128"/>
      <c r="P73" s="128"/>
    </row>
    <row r="74" spans="1:16" s="284" customFormat="1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x14ac:dyDescent="0.2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x14ac:dyDescent="0.2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x14ac:dyDescent="0.2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 x14ac:dyDescent="0.25">
      <c r="B93" s="230"/>
      <c r="C93" s="188"/>
      <c r="D93" s="188"/>
      <c r="E93" s="188"/>
      <c r="F93" s="188"/>
      <c r="G93" s="188"/>
      <c r="H93" s="188"/>
      <c r="I93" s="188"/>
    </row>
    <row r="94" spans="1:16" s="229" customFormat="1" x14ac:dyDescent="0.25">
      <c r="B94" s="230"/>
      <c r="C94" s="188"/>
      <c r="D94" s="188"/>
      <c r="E94" s="188"/>
      <c r="F94" s="188"/>
      <c r="G94" s="188"/>
      <c r="H94" s="188"/>
      <c r="I94" s="188"/>
    </row>
    <row r="95" spans="1:16" s="94" customFormat="1" x14ac:dyDescent="0.25">
      <c r="B95" s="189"/>
      <c r="C95" s="190"/>
      <c r="D95" s="190"/>
      <c r="E95" s="190"/>
      <c r="F95" s="190"/>
      <c r="G95" s="188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88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88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88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88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88"/>
      <c r="H100" s="190"/>
      <c r="I100" s="190"/>
    </row>
    <row r="101" spans="1:9" s="94" customFormat="1" x14ac:dyDescent="0.25">
      <c r="B101" s="189"/>
      <c r="C101" s="190"/>
      <c r="D101" s="190"/>
      <c r="E101" s="190"/>
      <c r="F101" s="190"/>
      <c r="G101" s="188"/>
      <c r="H101" s="190"/>
      <c r="I101" s="190"/>
    </row>
    <row r="102" spans="1:9" s="94" customFormat="1" x14ac:dyDescent="0.25">
      <c r="B102" s="189"/>
      <c r="C102" s="190"/>
      <c r="D102" s="190"/>
      <c r="E102" s="190"/>
      <c r="F102" s="190"/>
      <c r="G102" s="188"/>
      <c r="H102" s="190"/>
      <c r="I102" s="190"/>
    </row>
    <row r="104" spans="1:9" x14ac:dyDescent="0.25">
      <c r="A104" s="12"/>
      <c r="B104" s="12"/>
      <c r="C104" s="13"/>
      <c r="D104" s="13"/>
      <c r="E104" s="13"/>
      <c r="F104" s="9"/>
      <c r="G104" s="5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42" bottom="0.17" header="0.22" footer="0.3"/>
  <pageSetup scale="48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workbookViewId="0">
      <selection activeCell="D79" sqref="D79"/>
    </sheetView>
  </sheetViews>
  <sheetFormatPr defaultColWidth="14.85546875" defaultRowHeight="15" x14ac:dyDescent="0.25"/>
  <cols>
    <col min="1" max="1" width="35.140625" customWidth="1"/>
    <col min="2" max="2" width="21" style="1" customWidth="1"/>
    <col min="3" max="3" width="15.42578125" style="2" customWidth="1"/>
    <col min="4" max="4" width="16.7109375" style="2" customWidth="1"/>
    <col min="5" max="5" width="17.5703125" style="2" customWidth="1"/>
    <col min="6" max="6" width="19.42578125" style="2" customWidth="1"/>
    <col min="7" max="7" width="21.42578125" style="2" customWidth="1"/>
    <col min="8" max="8" width="14.85546875" style="2"/>
    <col min="9" max="9" width="27.140625" style="2" customWidth="1"/>
  </cols>
  <sheetData>
    <row r="1" spans="1:16" ht="52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181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x14ac:dyDescent="0.25">
      <c r="A10" s="191" t="s">
        <v>15</v>
      </c>
      <c r="B10" s="192" t="s">
        <v>16</v>
      </c>
      <c r="C10" s="193" t="s">
        <v>17</v>
      </c>
      <c r="D10" s="84">
        <v>77356</v>
      </c>
      <c r="E10" s="84">
        <v>1100</v>
      </c>
      <c r="F10" s="84">
        <f t="shared" ref="F10:F16" si="0">(D10-E10)*0.125</f>
        <v>9532</v>
      </c>
      <c r="G10" s="84">
        <v>2192.4899999999998</v>
      </c>
      <c r="H10" s="84">
        <f t="shared" ref="H10:H36" si="1">(D10-E10+F10+G10)*0.005</f>
        <v>439.90245000000004</v>
      </c>
      <c r="I10" s="84">
        <f t="shared" ref="I10:I36" si="2">D10-E10+F10+H10+G10</f>
        <v>88420.392449999999</v>
      </c>
    </row>
    <row r="11" spans="1:16" s="231" customFormat="1" x14ac:dyDescent="0.25">
      <c r="A11" s="191" t="s">
        <v>15</v>
      </c>
      <c r="B11" s="192" t="s">
        <v>24</v>
      </c>
      <c r="C11" s="193" t="s">
        <v>25</v>
      </c>
      <c r="D11" s="84">
        <v>77356</v>
      </c>
      <c r="E11" s="84">
        <v>1100</v>
      </c>
      <c r="F11" s="84">
        <f t="shared" si="0"/>
        <v>9532</v>
      </c>
      <c r="G11" s="84">
        <v>2192.4899999999998</v>
      </c>
      <c r="H11" s="84">
        <f t="shared" si="1"/>
        <v>439.90245000000004</v>
      </c>
      <c r="I11" s="84">
        <f t="shared" si="2"/>
        <v>88420.392449999999</v>
      </c>
    </row>
    <row r="12" spans="1:16" s="231" customFormat="1" x14ac:dyDescent="0.25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 x14ac:dyDescent="0.25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 x14ac:dyDescent="0.25">
      <c r="A14" s="191" t="s">
        <v>15</v>
      </c>
      <c r="B14" s="192" t="s">
        <v>18</v>
      </c>
      <c r="C14" s="193" t="s">
        <v>19</v>
      </c>
      <c r="D14" s="84">
        <v>78202</v>
      </c>
      <c r="E14" s="84">
        <v>1100</v>
      </c>
      <c r="F14" s="84">
        <f t="shared" si="0"/>
        <v>9637.75</v>
      </c>
      <c r="G14" s="84">
        <v>2192.4899999999998</v>
      </c>
      <c r="H14" s="84">
        <f t="shared" si="1"/>
        <v>444.66120000000001</v>
      </c>
      <c r="I14" s="84">
        <f t="shared" si="2"/>
        <v>89376.901200000008</v>
      </c>
      <c r="M14" s="232"/>
      <c r="N14" s="233"/>
      <c r="O14" s="233"/>
      <c r="P14" s="233"/>
    </row>
    <row r="15" spans="1:16" s="231" customFormat="1" ht="15.75" x14ac:dyDescent="0.25">
      <c r="A15" s="90" t="s">
        <v>15</v>
      </c>
      <c r="B15" s="91" t="s">
        <v>262</v>
      </c>
      <c r="C15" s="92" t="s">
        <v>263</v>
      </c>
      <c r="D15" s="84">
        <v>81162</v>
      </c>
      <c r="E15" s="84">
        <v>1100</v>
      </c>
      <c r="F15" s="84">
        <f t="shared" si="0"/>
        <v>10007.75</v>
      </c>
      <c r="G15" s="84">
        <v>2192.4899999999998</v>
      </c>
      <c r="H15" s="84">
        <f t="shared" si="1"/>
        <v>461.31120000000004</v>
      </c>
      <c r="I15" s="84">
        <f t="shared" si="2"/>
        <v>92723.551200000002</v>
      </c>
      <c r="M15" s="232"/>
      <c r="N15" s="233"/>
      <c r="O15" s="233"/>
      <c r="P15" s="233"/>
    </row>
    <row r="16" spans="1:16" s="234" customFormat="1" x14ac:dyDescent="0.25">
      <c r="A16" s="191" t="s">
        <v>26</v>
      </c>
      <c r="B16" s="192" t="s">
        <v>27</v>
      </c>
      <c r="C16" s="193" t="s">
        <v>23</v>
      </c>
      <c r="D16" s="84">
        <v>80441</v>
      </c>
      <c r="E16" s="84">
        <v>1100</v>
      </c>
      <c r="F16" s="84">
        <f t="shared" si="0"/>
        <v>9917.625</v>
      </c>
      <c r="G16" s="84">
        <v>2192.4899999999998</v>
      </c>
      <c r="H16" s="84">
        <f t="shared" si="1"/>
        <v>457.25557500000002</v>
      </c>
      <c r="I16" s="84">
        <f t="shared" si="2"/>
        <v>91908.370575000008</v>
      </c>
      <c r="M16" s="235"/>
      <c r="N16" s="236"/>
      <c r="O16" s="236"/>
      <c r="P16" s="236"/>
    </row>
    <row r="17" spans="1:16" s="231" customFormat="1" x14ac:dyDescent="0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 x14ac:dyDescent="0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 x14ac:dyDescent="0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 x14ac:dyDescent="0.25">
      <c r="A20" s="191" t="s">
        <v>28</v>
      </c>
      <c r="B20" s="192" t="s">
        <v>29</v>
      </c>
      <c r="C20" s="193" t="s">
        <v>19</v>
      </c>
      <c r="D20" s="84">
        <v>81183</v>
      </c>
      <c r="E20" s="84">
        <v>1100</v>
      </c>
      <c r="F20" s="84">
        <f t="shared" ref="F20:F33" si="3">(D20-E20)*0.125</f>
        <v>10010.375</v>
      </c>
      <c r="G20" s="84">
        <v>2192.4899999999998</v>
      </c>
      <c r="H20" s="84">
        <f t="shared" si="1"/>
        <v>461.42932500000006</v>
      </c>
      <c r="I20" s="84">
        <f t="shared" si="2"/>
        <v>92747.29432500001</v>
      </c>
      <c r="M20" s="233"/>
      <c r="N20" s="233"/>
      <c r="O20" s="233"/>
      <c r="P20" s="233"/>
    </row>
    <row r="21" spans="1:16" s="231" customFormat="1" x14ac:dyDescent="0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 x14ac:dyDescent="0.25">
      <c r="A22" s="194" t="s">
        <v>59</v>
      </c>
      <c r="B22" s="192" t="s">
        <v>60</v>
      </c>
      <c r="C22" s="193" t="s">
        <v>19</v>
      </c>
      <c r="D22" s="84">
        <v>85910</v>
      </c>
      <c r="E22" s="84">
        <v>1100</v>
      </c>
      <c r="F22" s="84">
        <f t="shared" si="3"/>
        <v>10601.25</v>
      </c>
      <c r="G22" s="84">
        <v>2192.4899999999998</v>
      </c>
      <c r="H22" s="84">
        <f t="shared" si="1"/>
        <v>488.01870000000002</v>
      </c>
      <c r="I22" s="84">
        <f t="shared" si="2"/>
        <v>98091.758700000006</v>
      </c>
      <c r="M22" s="232"/>
      <c r="N22" s="233"/>
      <c r="O22" s="233"/>
      <c r="P22" s="233"/>
    </row>
    <row r="23" spans="1:16" s="231" customFormat="1" x14ac:dyDescent="0.25">
      <c r="A23" s="194" t="s">
        <v>40</v>
      </c>
      <c r="B23" s="192" t="s">
        <v>41</v>
      </c>
      <c r="C23" s="193" t="s">
        <v>23</v>
      </c>
      <c r="D23" s="84">
        <v>82178</v>
      </c>
      <c r="E23" s="84">
        <v>1100</v>
      </c>
      <c r="F23" s="84">
        <f t="shared" si="3"/>
        <v>10134.75</v>
      </c>
      <c r="G23" s="84">
        <v>2192.4899999999998</v>
      </c>
      <c r="H23" s="84">
        <f t="shared" si="1"/>
        <v>467.02620000000002</v>
      </c>
      <c r="I23" s="84">
        <f t="shared" si="2"/>
        <v>93872.266199999998</v>
      </c>
      <c r="M23" s="232"/>
      <c r="N23" s="233"/>
      <c r="O23" s="233"/>
      <c r="P23" s="233"/>
    </row>
    <row r="24" spans="1:16" s="231" customFormat="1" x14ac:dyDescent="0.25">
      <c r="A24" s="194" t="s">
        <v>40</v>
      </c>
      <c r="B24" s="192" t="s">
        <v>42</v>
      </c>
      <c r="C24" s="193" t="s">
        <v>43</v>
      </c>
      <c r="D24" s="84">
        <v>86705</v>
      </c>
      <c r="E24" s="84">
        <v>1100</v>
      </c>
      <c r="F24" s="84">
        <f t="shared" si="3"/>
        <v>10700.625</v>
      </c>
      <c r="G24" s="84">
        <v>2192.4899999999998</v>
      </c>
      <c r="H24" s="84">
        <f t="shared" si="1"/>
        <v>492.49057500000004</v>
      </c>
      <c r="I24" s="84">
        <f t="shared" si="2"/>
        <v>98990.605575000009</v>
      </c>
      <c r="M24" s="232"/>
      <c r="N24" s="233"/>
      <c r="O24" s="233"/>
      <c r="P24" s="233"/>
    </row>
    <row r="25" spans="1:16" s="231" customFormat="1" x14ac:dyDescent="0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 x14ac:dyDescent="0.25">
      <c r="A26" s="194" t="s">
        <v>40</v>
      </c>
      <c r="B26" s="192" t="s">
        <v>44</v>
      </c>
      <c r="C26" s="193" t="s">
        <v>45</v>
      </c>
      <c r="D26" s="84">
        <v>82294</v>
      </c>
      <c r="E26" s="84">
        <v>1100</v>
      </c>
      <c r="F26" s="84">
        <f t="shared" si="3"/>
        <v>10149.25</v>
      </c>
      <c r="G26" s="84">
        <v>2192.4899999999998</v>
      </c>
      <c r="H26" s="84">
        <f t="shared" si="1"/>
        <v>467.67870000000005</v>
      </c>
      <c r="I26" s="84">
        <f t="shared" si="2"/>
        <v>94003.418700000009</v>
      </c>
      <c r="M26" s="232"/>
      <c r="N26" s="233"/>
      <c r="O26" s="233"/>
      <c r="P26" s="233"/>
    </row>
    <row r="27" spans="1:16" s="231" customFormat="1" x14ac:dyDescent="0.25">
      <c r="A27" s="194" t="s">
        <v>40</v>
      </c>
      <c r="B27" s="192" t="s">
        <v>46</v>
      </c>
      <c r="C27" s="193" t="s">
        <v>45</v>
      </c>
      <c r="D27" s="84">
        <v>82673</v>
      </c>
      <c r="E27" s="84">
        <v>1100</v>
      </c>
      <c r="F27" s="84">
        <f t="shared" si="3"/>
        <v>10196.625</v>
      </c>
      <c r="G27" s="84">
        <v>2192.4899999999998</v>
      </c>
      <c r="H27" s="84">
        <f t="shared" si="1"/>
        <v>469.81057500000003</v>
      </c>
      <c r="I27" s="84">
        <f t="shared" si="2"/>
        <v>94431.925575000001</v>
      </c>
      <c r="M27" s="232"/>
      <c r="N27" s="233"/>
      <c r="O27" s="233"/>
      <c r="P27" s="233"/>
    </row>
    <row r="28" spans="1:16" s="231" customFormat="1" x14ac:dyDescent="0.25">
      <c r="A28" s="194" t="s">
        <v>40</v>
      </c>
      <c r="B28" s="192" t="s">
        <v>47</v>
      </c>
      <c r="C28" s="193" t="s">
        <v>233</v>
      </c>
      <c r="D28" s="84">
        <v>83969</v>
      </c>
      <c r="E28" s="84">
        <v>1100</v>
      </c>
      <c r="F28" s="84">
        <f>(D28-E28)*0.125</f>
        <v>10358.625</v>
      </c>
      <c r="G28" s="84">
        <v>2192.4899999999998</v>
      </c>
      <c r="H28" s="84">
        <f t="shared" si="1"/>
        <v>477.10057500000005</v>
      </c>
      <c r="I28" s="84">
        <f t="shared" si="2"/>
        <v>95897.215575000009</v>
      </c>
      <c r="M28" s="232"/>
      <c r="N28" s="233"/>
      <c r="O28" s="233"/>
      <c r="P28" s="233"/>
    </row>
    <row r="29" spans="1:16" s="231" customFormat="1" x14ac:dyDescent="0.25">
      <c r="A29" s="194" t="s">
        <v>40</v>
      </c>
      <c r="B29" s="192" t="s">
        <v>49</v>
      </c>
      <c r="C29" s="193" t="s">
        <v>233</v>
      </c>
      <c r="D29" s="84">
        <v>82656</v>
      </c>
      <c r="E29" s="84">
        <v>1100</v>
      </c>
      <c r="F29" s="84">
        <f>(D29-E29)*0.125</f>
        <v>10194.5</v>
      </c>
      <c r="G29" s="84">
        <v>2192.4899999999998</v>
      </c>
      <c r="H29" s="84">
        <f t="shared" si="1"/>
        <v>469.71495000000004</v>
      </c>
      <c r="I29" s="84">
        <f t="shared" si="2"/>
        <v>94412.704949999999</v>
      </c>
      <c r="M29" s="232"/>
      <c r="N29" s="233"/>
      <c r="O29" s="233"/>
      <c r="P29" s="233"/>
    </row>
    <row r="30" spans="1:16" s="231" customFormat="1" x14ac:dyDescent="0.25">
      <c r="A30" s="194" t="s">
        <v>40</v>
      </c>
      <c r="B30" s="192" t="s">
        <v>50</v>
      </c>
      <c r="C30" s="193" t="s">
        <v>51</v>
      </c>
      <c r="D30" s="84">
        <v>83565</v>
      </c>
      <c r="E30" s="84">
        <v>1100</v>
      </c>
      <c r="F30" s="84">
        <f>(D30-E30)*0.125</f>
        <v>10308.125</v>
      </c>
      <c r="G30" s="84">
        <v>2192.4899999999998</v>
      </c>
      <c r="H30" s="84">
        <f t="shared" si="1"/>
        <v>474.82807500000001</v>
      </c>
      <c r="I30" s="84">
        <f t="shared" si="2"/>
        <v>95440.443075000003</v>
      </c>
      <c r="M30" s="232"/>
      <c r="N30" s="233"/>
      <c r="O30" s="233"/>
      <c r="P30" s="233"/>
    </row>
    <row r="31" spans="1:16" s="231" customFormat="1" x14ac:dyDescent="0.25">
      <c r="A31" s="194" t="s">
        <v>40</v>
      </c>
      <c r="B31" s="192" t="s">
        <v>52</v>
      </c>
      <c r="C31" s="193" t="s">
        <v>53</v>
      </c>
      <c r="D31" s="84">
        <v>83170</v>
      </c>
      <c r="E31" s="84">
        <v>1100</v>
      </c>
      <c r="F31" s="84">
        <f>(D31-E31)*0.125</f>
        <v>10258.75</v>
      </c>
      <c r="G31" s="84">
        <v>2192.4899999999998</v>
      </c>
      <c r="H31" s="84">
        <f t="shared" si="1"/>
        <v>472.60620000000006</v>
      </c>
      <c r="I31" s="84">
        <f t="shared" si="2"/>
        <v>94993.8462</v>
      </c>
      <c r="M31" s="232"/>
      <c r="N31" s="233"/>
      <c r="O31" s="233"/>
      <c r="P31" s="233"/>
    </row>
    <row r="32" spans="1:16" s="231" customFormat="1" x14ac:dyDescent="0.25">
      <c r="A32" s="194" t="s">
        <v>40</v>
      </c>
      <c r="B32" s="192" t="s">
        <v>54</v>
      </c>
      <c r="C32" s="193" t="s">
        <v>43</v>
      </c>
      <c r="D32" s="84">
        <v>81456</v>
      </c>
      <c r="E32" s="84">
        <v>1100</v>
      </c>
      <c r="F32" s="84">
        <f>(D32-E32)*0.125</f>
        <v>10044.5</v>
      </c>
      <c r="G32" s="84">
        <v>2192.4899999999998</v>
      </c>
      <c r="H32" s="84">
        <f t="shared" si="1"/>
        <v>462.96495000000004</v>
      </c>
      <c r="I32" s="84">
        <f t="shared" si="2"/>
        <v>93055.954949999999</v>
      </c>
      <c r="M32" s="232"/>
      <c r="N32" s="233"/>
      <c r="O32" s="233"/>
      <c r="P32" s="233"/>
    </row>
    <row r="33" spans="1:237" s="234" customFormat="1" x14ac:dyDescent="0.25">
      <c r="A33" s="194" t="s">
        <v>40</v>
      </c>
      <c r="B33" s="192" t="s">
        <v>55</v>
      </c>
      <c r="C33" s="193" t="s">
        <v>56</v>
      </c>
      <c r="D33" s="84">
        <v>83671</v>
      </c>
      <c r="E33" s="84">
        <v>1100</v>
      </c>
      <c r="F33" s="84">
        <f t="shared" si="3"/>
        <v>10321.375</v>
      </c>
      <c r="G33" s="84">
        <v>2192.4899999999998</v>
      </c>
      <c r="H33" s="84">
        <f t="shared" si="1"/>
        <v>475.42432500000001</v>
      </c>
      <c r="I33" s="84">
        <f t="shared" si="2"/>
        <v>95560.289325000005</v>
      </c>
      <c r="M33" s="235"/>
      <c r="N33" s="236"/>
      <c r="O33" s="236"/>
      <c r="P33" s="236"/>
    </row>
    <row r="34" spans="1:237" s="231" customFormat="1" x14ac:dyDescent="0.25">
      <c r="A34" s="194" t="s">
        <v>40</v>
      </c>
      <c r="B34" s="192" t="s">
        <v>57</v>
      </c>
      <c r="C34" s="193" t="s">
        <v>58</v>
      </c>
      <c r="D34" s="84">
        <v>83671</v>
      </c>
      <c r="E34" s="84">
        <v>1100</v>
      </c>
      <c r="F34" s="84">
        <f t="shared" ref="F34" si="4">(D34-E34)*0.125</f>
        <v>10321.375</v>
      </c>
      <c r="G34" s="84">
        <v>2192.4899999999998</v>
      </c>
      <c r="H34" s="84">
        <f t="shared" ref="H34" si="5">(D34-E34+F34+G34)*0.005</f>
        <v>475.42432500000001</v>
      </c>
      <c r="I34" s="84">
        <f t="shared" ref="I34" si="6">D34-E34+F34+H34+G34</f>
        <v>95560.289325000005</v>
      </c>
      <c r="M34" s="232"/>
      <c r="N34" s="233"/>
      <c r="O34" s="233"/>
      <c r="P34" s="233"/>
    </row>
    <row r="35" spans="1:237" s="231" customFormat="1" x14ac:dyDescent="0.25">
      <c r="A35" s="191" t="s">
        <v>63</v>
      </c>
      <c r="B35" s="192" t="s">
        <v>64</v>
      </c>
      <c r="C35" s="193"/>
      <c r="D35" s="84">
        <v>72083</v>
      </c>
      <c r="E35" s="84">
        <v>1100</v>
      </c>
      <c r="F35" s="84">
        <f>(D35-E35)*0.125</f>
        <v>8872.875</v>
      </c>
      <c r="G35" s="84">
        <v>2192.4899999999998</v>
      </c>
      <c r="H35" s="84">
        <f t="shared" si="1"/>
        <v>410.24182500000006</v>
      </c>
      <c r="I35" s="84">
        <f t="shared" si="2"/>
        <v>82458.60682500001</v>
      </c>
      <c r="M35" s="233"/>
      <c r="N35" s="233"/>
      <c r="O35" s="233"/>
      <c r="P35" s="233"/>
    </row>
    <row r="36" spans="1:237" s="231" customFormat="1" x14ac:dyDescent="0.25">
      <c r="A36" s="191" t="s">
        <v>63</v>
      </c>
      <c r="B36" s="192" t="s">
        <v>65</v>
      </c>
      <c r="C36" s="193"/>
      <c r="D36" s="84">
        <v>72083</v>
      </c>
      <c r="E36" s="84">
        <v>1100</v>
      </c>
      <c r="F36" s="84">
        <f>(D36-E36)*0.125</f>
        <v>8872.875</v>
      </c>
      <c r="G36" s="84">
        <v>2192.4899999999998</v>
      </c>
      <c r="H36" s="84">
        <f t="shared" si="1"/>
        <v>410.24182500000006</v>
      </c>
      <c r="I36" s="84">
        <f t="shared" si="2"/>
        <v>82458.60682500001</v>
      </c>
      <c r="M36" s="233"/>
      <c r="N36" s="233"/>
      <c r="O36" s="233"/>
      <c r="P36" s="233"/>
    </row>
    <row r="37" spans="1:237" s="233" customFormat="1" ht="15.75" thickBot="1" x14ac:dyDescent="0.3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 x14ac:dyDescent="0.25">
      <c r="A38" s="501" t="s">
        <v>66</v>
      </c>
      <c r="B38" s="502"/>
      <c r="C38" s="502"/>
      <c r="D38" s="502"/>
      <c r="E38" s="502"/>
      <c r="F38" s="502"/>
      <c r="G38" s="502"/>
      <c r="H38" s="502"/>
      <c r="I38" s="503"/>
      <c r="M38" s="233"/>
      <c r="N38" s="233"/>
      <c r="O38" s="233"/>
      <c r="P38" s="233"/>
    </row>
    <row r="39" spans="1:237" s="237" customFormat="1" x14ac:dyDescent="0.25">
      <c r="A39" s="504" t="s">
        <v>7</v>
      </c>
      <c r="B39" s="504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 x14ac:dyDescent="0.25">
      <c r="A40" s="191" t="s">
        <v>26</v>
      </c>
      <c r="B40" s="192" t="s">
        <v>67</v>
      </c>
      <c r="C40" s="200" t="s">
        <v>68</v>
      </c>
      <c r="D40" s="84">
        <v>86761</v>
      </c>
      <c r="E40" s="84">
        <v>1100</v>
      </c>
      <c r="F40" s="84">
        <f t="shared" ref="F40:F41" si="7">(D40-E40)*0.125</f>
        <v>10707.625</v>
      </c>
      <c r="G40" s="84">
        <v>2192.4899999999998</v>
      </c>
      <c r="H40" s="84">
        <f t="shared" ref="H40" si="8">(D40-E40+F40+G40)*0.005</f>
        <v>492.80557500000003</v>
      </c>
      <c r="I40" s="84">
        <f t="shared" ref="I40" si="9">D40-E40+F40+H40+G40</f>
        <v>99053.920575000011</v>
      </c>
      <c r="M40" s="238"/>
      <c r="N40" s="238"/>
      <c r="O40" s="238"/>
      <c r="P40" s="238"/>
    </row>
    <row r="41" spans="1:237" s="137" customFormat="1" x14ac:dyDescent="0.25">
      <c r="A41" s="191" t="s">
        <v>69</v>
      </c>
      <c r="B41" s="192" t="s">
        <v>70</v>
      </c>
      <c r="C41" s="200" t="s">
        <v>71</v>
      </c>
      <c r="D41" s="84">
        <v>87457</v>
      </c>
      <c r="E41" s="84">
        <v>1100</v>
      </c>
      <c r="F41" s="84">
        <f t="shared" si="7"/>
        <v>10794.625</v>
      </c>
      <c r="G41" s="84">
        <v>2192.4899999999998</v>
      </c>
      <c r="H41" s="84">
        <f>(D41-E41+F41+G41)*0.005</f>
        <v>496.72057500000005</v>
      </c>
      <c r="I41" s="84">
        <f>D41-E41+F41+H41+G41</f>
        <v>99840.835575000005</v>
      </c>
      <c r="M41" s="238"/>
      <c r="N41" s="238"/>
      <c r="O41" s="238"/>
      <c r="P41" s="238"/>
    </row>
    <row r="42" spans="1:237" s="137" customFormat="1" x14ac:dyDescent="0.25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 x14ac:dyDescent="0.25">
      <c r="A43" s="191" t="s">
        <v>75</v>
      </c>
      <c r="B43" s="192" t="s">
        <v>76</v>
      </c>
      <c r="C43" s="200" t="s">
        <v>77</v>
      </c>
      <c r="D43" s="84">
        <v>87158</v>
      </c>
      <c r="E43" s="84">
        <v>1100</v>
      </c>
      <c r="F43" s="84">
        <f t="shared" ref="F43" si="10">(D43-E43)*0.125</f>
        <v>10757.25</v>
      </c>
      <c r="G43" s="84">
        <v>2192.4899999999998</v>
      </c>
      <c r="H43" s="84">
        <f>(D43-E43+F43+G43)*0.005</f>
        <v>495.03870000000006</v>
      </c>
      <c r="I43" s="84">
        <f>D43-E43+F43+H43+G43</f>
        <v>99502.77870000001</v>
      </c>
      <c r="M43" s="233"/>
      <c r="N43" s="233"/>
      <c r="O43" s="233"/>
      <c r="P43" s="233"/>
    </row>
    <row r="44" spans="1:237" s="234" customFormat="1" x14ac:dyDescent="0.25">
      <c r="A44" s="191" t="s">
        <v>75</v>
      </c>
      <c r="B44" s="192" t="s">
        <v>78</v>
      </c>
      <c r="C44" s="200" t="s">
        <v>43</v>
      </c>
      <c r="D44" s="84">
        <v>86161</v>
      </c>
      <c r="E44" s="84">
        <v>1100</v>
      </c>
      <c r="F44" s="84">
        <f t="shared" ref="F44:F45" si="11">(D44-E44)*0.125</f>
        <v>10632.625</v>
      </c>
      <c r="G44" s="84">
        <v>2192.4899999999998</v>
      </c>
      <c r="H44" s="84">
        <f>(D44-E44+F44+G44)*0.005</f>
        <v>489.43057500000003</v>
      </c>
      <c r="I44" s="84">
        <f>D44-E44+F44+H44+G44</f>
        <v>98375.545575000011</v>
      </c>
      <c r="M44" s="236"/>
      <c r="N44" s="236"/>
      <c r="O44" s="236"/>
      <c r="P44" s="236"/>
    </row>
    <row r="45" spans="1:237" s="231" customFormat="1" x14ac:dyDescent="0.25">
      <c r="A45" s="191" t="s">
        <v>79</v>
      </c>
      <c r="B45" s="192" t="s">
        <v>80</v>
      </c>
      <c r="C45" s="200" t="s">
        <v>43</v>
      </c>
      <c r="D45" s="84">
        <v>87653</v>
      </c>
      <c r="E45" s="84">
        <v>1100</v>
      </c>
      <c r="F45" s="84">
        <f t="shared" si="11"/>
        <v>10819.125</v>
      </c>
      <c r="G45" s="84">
        <v>2192.4899999999998</v>
      </c>
      <c r="H45" s="84">
        <f>(D45-E45+F45+G45)*0.005</f>
        <v>497.82307500000002</v>
      </c>
      <c r="I45" s="84">
        <f>D45-E45+F45+H45+G45</f>
        <v>100062.438075</v>
      </c>
      <c r="M45" s="233"/>
      <c r="N45" s="233"/>
      <c r="O45" s="233"/>
      <c r="P45" s="233"/>
    </row>
    <row r="46" spans="1:237" s="231" customFormat="1" x14ac:dyDescent="0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 x14ac:dyDescent="0.25">
      <c r="A47" s="191" t="s">
        <v>82</v>
      </c>
      <c r="B47" s="192" t="s">
        <v>83</v>
      </c>
      <c r="C47" s="200" t="s">
        <v>84</v>
      </c>
      <c r="D47" s="84">
        <v>89626</v>
      </c>
      <c r="E47" s="84">
        <v>1100</v>
      </c>
      <c r="F47" s="84">
        <f t="shared" ref="F47" si="12">(D47-E47)*0.125</f>
        <v>11065.75</v>
      </c>
      <c r="G47" s="84">
        <v>2192.4899999999998</v>
      </c>
      <c r="H47" s="84">
        <f>(D47-E47+F47+G47)*0.005</f>
        <v>508.92120000000006</v>
      </c>
      <c r="I47" s="84">
        <f>D47-E47+F47+H47+G47</f>
        <v>102293.1612</v>
      </c>
      <c r="M47" s="233"/>
      <c r="N47" s="233"/>
      <c r="O47" s="233"/>
      <c r="P47" s="233"/>
    </row>
    <row r="48" spans="1:237" s="231" customFormat="1" x14ac:dyDescent="0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 x14ac:dyDescent="0.25">
      <c r="A49" s="191" t="s">
        <v>94</v>
      </c>
      <c r="B49" s="192" t="s">
        <v>95</v>
      </c>
      <c r="C49" s="202" t="s">
        <v>96</v>
      </c>
      <c r="D49" s="84">
        <v>87249</v>
      </c>
      <c r="E49" s="84">
        <v>1100</v>
      </c>
      <c r="F49" s="84">
        <f t="shared" ref="F49:F64" si="13">(D49-E49)*0.125</f>
        <v>10768.625</v>
      </c>
      <c r="G49" s="84">
        <v>2192.4899999999998</v>
      </c>
      <c r="H49" s="84">
        <f t="shared" ref="H49:H55" si="14">(D49-E49+F49+G49)*0.005</f>
        <v>495.55057500000004</v>
      </c>
      <c r="I49" s="84">
        <f t="shared" ref="I49:I55" si="15">D49-E49+F49+H49+G49</f>
        <v>99605.665575000006</v>
      </c>
      <c r="M49" s="236"/>
      <c r="N49" s="236"/>
      <c r="O49" s="236"/>
      <c r="P49" s="236"/>
    </row>
    <row r="50" spans="1:16" s="234" customFormat="1" x14ac:dyDescent="0.25">
      <c r="A50" s="191" t="s">
        <v>94</v>
      </c>
      <c r="B50" s="192" t="s">
        <v>97</v>
      </c>
      <c r="C50" s="202" t="s">
        <v>98</v>
      </c>
      <c r="D50" s="84">
        <v>87249</v>
      </c>
      <c r="E50" s="84">
        <v>1100</v>
      </c>
      <c r="F50" s="84">
        <f t="shared" si="13"/>
        <v>10768.625</v>
      </c>
      <c r="G50" s="84">
        <v>2192.4899999999998</v>
      </c>
      <c r="H50" s="84">
        <f t="shared" si="14"/>
        <v>495.55057500000004</v>
      </c>
      <c r="I50" s="84">
        <f t="shared" si="15"/>
        <v>99605.665575000006</v>
      </c>
      <c r="M50" s="236"/>
      <c r="N50" s="236"/>
      <c r="O50" s="236"/>
      <c r="P50" s="236"/>
    </row>
    <row r="51" spans="1:16" s="231" customFormat="1" x14ac:dyDescent="0.25">
      <c r="A51" s="191" t="s">
        <v>99</v>
      </c>
      <c r="B51" s="192" t="s">
        <v>100</v>
      </c>
      <c r="C51" s="202" t="s">
        <v>101</v>
      </c>
      <c r="D51" s="84">
        <v>92048</v>
      </c>
      <c r="E51" s="84">
        <v>1100</v>
      </c>
      <c r="F51" s="84">
        <f t="shared" si="13"/>
        <v>11368.5</v>
      </c>
      <c r="G51" s="84">
        <v>2192.4899999999998</v>
      </c>
      <c r="H51" s="84">
        <f t="shared" si="14"/>
        <v>522.54495000000009</v>
      </c>
      <c r="I51" s="84">
        <f t="shared" si="15"/>
        <v>105031.53495</v>
      </c>
      <c r="M51" s="233"/>
      <c r="N51" s="233"/>
      <c r="O51" s="233"/>
      <c r="P51" s="233"/>
    </row>
    <row r="52" spans="1:16" s="231" customFormat="1" x14ac:dyDescent="0.25">
      <c r="A52" s="191" t="s">
        <v>99</v>
      </c>
      <c r="B52" s="192" t="s">
        <v>102</v>
      </c>
      <c r="C52" s="202" t="s">
        <v>101</v>
      </c>
      <c r="D52" s="84">
        <v>94700</v>
      </c>
      <c r="E52" s="84">
        <v>1100</v>
      </c>
      <c r="F52" s="84">
        <f t="shared" si="13"/>
        <v>11700</v>
      </c>
      <c r="G52" s="84">
        <v>2192.4899999999998</v>
      </c>
      <c r="H52" s="84">
        <f t="shared" si="14"/>
        <v>537.46244999999999</v>
      </c>
      <c r="I52" s="84">
        <f t="shared" si="15"/>
        <v>108029.95245000001</v>
      </c>
      <c r="M52" s="233"/>
      <c r="N52" s="233"/>
      <c r="O52" s="233"/>
      <c r="P52" s="233"/>
    </row>
    <row r="53" spans="1:16" s="231" customFormat="1" x14ac:dyDescent="0.25">
      <c r="A53" s="191" t="s">
        <v>105</v>
      </c>
      <c r="B53" s="192" t="s">
        <v>106</v>
      </c>
      <c r="C53" s="202" t="s">
        <v>107</v>
      </c>
      <c r="D53" s="84">
        <v>96562</v>
      </c>
      <c r="E53" s="84">
        <v>1100</v>
      </c>
      <c r="F53" s="84">
        <f t="shared" si="13"/>
        <v>11932.75</v>
      </c>
      <c r="G53" s="84">
        <v>2192.4899999999998</v>
      </c>
      <c r="H53" s="84">
        <f t="shared" si="14"/>
        <v>547.93619999999999</v>
      </c>
      <c r="I53" s="84">
        <f t="shared" si="15"/>
        <v>110135.1762</v>
      </c>
      <c r="M53" s="233"/>
      <c r="N53" s="233"/>
      <c r="O53" s="233"/>
      <c r="P53" s="233"/>
    </row>
    <row r="54" spans="1:16" s="231" customFormat="1" x14ac:dyDescent="0.25">
      <c r="A54" s="191" t="s">
        <v>108</v>
      </c>
      <c r="B54" s="192" t="s">
        <v>109</v>
      </c>
      <c r="C54" s="202" t="s">
        <v>110</v>
      </c>
      <c r="D54" s="85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1" customFormat="1" x14ac:dyDescent="0.25">
      <c r="A55" s="191" t="s">
        <v>108</v>
      </c>
      <c r="B55" s="192" t="s">
        <v>111</v>
      </c>
      <c r="C55" s="193" t="s">
        <v>98</v>
      </c>
      <c r="D55" s="84">
        <v>97414</v>
      </c>
      <c r="E55" s="84">
        <v>1100</v>
      </c>
      <c r="F55" s="84">
        <f t="shared" si="13"/>
        <v>12039.25</v>
      </c>
      <c r="G55" s="84">
        <v>2192.4899999999998</v>
      </c>
      <c r="H55" s="84">
        <f t="shared" si="14"/>
        <v>552.7287</v>
      </c>
      <c r="I55" s="84">
        <f t="shared" si="15"/>
        <v>111098.46870000001</v>
      </c>
      <c r="M55" s="233"/>
      <c r="N55" s="233"/>
      <c r="O55" s="233"/>
      <c r="P55" s="233"/>
    </row>
    <row r="56" spans="1:16" s="237" customFormat="1" ht="14.25" x14ac:dyDescent="0.2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 x14ac:dyDescent="0.25">
      <c r="A57" s="191" t="s">
        <v>85</v>
      </c>
      <c r="B57" s="192" t="s">
        <v>86</v>
      </c>
      <c r="C57" s="200" t="s">
        <v>87</v>
      </c>
      <c r="D57" s="84">
        <v>91775</v>
      </c>
      <c r="E57" s="84">
        <v>1100</v>
      </c>
      <c r="F57" s="84">
        <f t="shared" si="13"/>
        <v>11334.375</v>
      </c>
      <c r="G57" s="84">
        <v>2192.4899999999998</v>
      </c>
      <c r="H57" s="84">
        <f t="shared" ref="H57:H64" si="16">(D57-E57+F57+G57)*0.005</f>
        <v>521.00932499999999</v>
      </c>
      <c r="I57" s="84">
        <f t="shared" ref="I57:I64" si="17">D57-E57+F57+H57+G57</f>
        <v>104722.87432500001</v>
      </c>
      <c r="M57" s="233"/>
      <c r="N57" s="233"/>
      <c r="O57" s="233"/>
      <c r="P57" s="233"/>
    </row>
    <row r="58" spans="1:16" s="234" customFormat="1" x14ac:dyDescent="0.25">
      <c r="A58" s="191" t="s">
        <v>88</v>
      </c>
      <c r="B58" s="192" t="s">
        <v>89</v>
      </c>
      <c r="C58" s="200" t="s">
        <v>90</v>
      </c>
      <c r="D58" s="86">
        <v>95542</v>
      </c>
      <c r="E58" s="84">
        <v>1100</v>
      </c>
      <c r="F58" s="84">
        <f t="shared" si="13"/>
        <v>11805.25</v>
      </c>
      <c r="G58" s="84">
        <v>2192.4899999999998</v>
      </c>
      <c r="H58" s="84">
        <f t="shared" si="16"/>
        <v>542.19870000000003</v>
      </c>
      <c r="I58" s="84">
        <f t="shared" si="17"/>
        <v>108981.9387</v>
      </c>
    </row>
    <row r="59" spans="1:16" s="231" customFormat="1" x14ac:dyDescent="0.25">
      <c r="A59" s="191" t="s">
        <v>63</v>
      </c>
      <c r="B59" s="192" t="s">
        <v>112</v>
      </c>
      <c r="C59" s="203"/>
      <c r="D59" s="84">
        <v>80890</v>
      </c>
      <c r="E59" s="84">
        <v>1100</v>
      </c>
      <c r="F59" s="84">
        <f t="shared" si="13"/>
        <v>9973.75</v>
      </c>
      <c r="G59" s="84">
        <v>2192.4899999999998</v>
      </c>
      <c r="H59" s="84">
        <f t="shared" si="16"/>
        <v>459.78120000000001</v>
      </c>
      <c r="I59" s="84">
        <f t="shared" si="17"/>
        <v>92416.021200000003</v>
      </c>
      <c r="M59" s="233"/>
      <c r="N59" s="233"/>
      <c r="O59" s="233"/>
      <c r="P59" s="233"/>
    </row>
    <row r="60" spans="1:16" s="231" customFormat="1" x14ac:dyDescent="0.25">
      <c r="A60" s="191" t="s">
        <v>63</v>
      </c>
      <c r="B60" s="192" t="s">
        <v>113</v>
      </c>
      <c r="C60" s="203"/>
      <c r="D60" s="84">
        <v>76756</v>
      </c>
      <c r="E60" s="84">
        <v>1100</v>
      </c>
      <c r="F60" s="84">
        <f t="shared" si="13"/>
        <v>9457</v>
      </c>
      <c r="G60" s="84">
        <v>2192.4899999999998</v>
      </c>
      <c r="H60" s="84">
        <f t="shared" si="16"/>
        <v>436.52745000000004</v>
      </c>
      <c r="I60" s="84">
        <f t="shared" si="17"/>
        <v>87742.017449999999</v>
      </c>
      <c r="M60" s="233"/>
      <c r="N60" s="233"/>
      <c r="O60" s="233"/>
      <c r="P60" s="233"/>
    </row>
    <row r="61" spans="1:16" s="231" customFormat="1" x14ac:dyDescent="0.25">
      <c r="A61" s="191" t="s">
        <v>63</v>
      </c>
      <c r="B61" s="192" t="s">
        <v>115</v>
      </c>
      <c r="C61" s="203"/>
      <c r="D61" s="84">
        <v>84820</v>
      </c>
      <c r="E61" s="84">
        <v>1100</v>
      </c>
      <c r="F61" s="84">
        <f t="shared" si="13"/>
        <v>10465</v>
      </c>
      <c r="G61" s="84">
        <v>2192.4899999999998</v>
      </c>
      <c r="H61" s="84">
        <f t="shared" si="16"/>
        <v>481.88745000000006</v>
      </c>
      <c r="I61" s="84">
        <f t="shared" si="17"/>
        <v>96859.37745</v>
      </c>
      <c r="M61" s="232"/>
      <c r="N61" s="232"/>
      <c r="O61" s="232"/>
      <c r="P61" s="232"/>
    </row>
    <row r="62" spans="1:16" s="231" customFormat="1" x14ac:dyDescent="0.25">
      <c r="A62" s="191" t="s">
        <v>63</v>
      </c>
      <c r="B62" s="192" t="s">
        <v>114</v>
      </c>
      <c r="C62" s="203"/>
      <c r="D62" s="84">
        <v>81683</v>
      </c>
      <c r="E62" s="84">
        <v>1100</v>
      </c>
      <c r="F62" s="84">
        <f t="shared" si="13"/>
        <v>10072.875</v>
      </c>
      <c r="G62" s="84">
        <v>2192.4899999999998</v>
      </c>
      <c r="H62" s="84">
        <f t="shared" si="16"/>
        <v>464.24182500000006</v>
      </c>
      <c r="I62" s="84">
        <f t="shared" si="17"/>
        <v>93312.60682500001</v>
      </c>
      <c r="M62" s="232"/>
      <c r="N62" s="232"/>
      <c r="O62" s="232"/>
      <c r="P62" s="232"/>
    </row>
    <row r="63" spans="1:16" s="231" customFormat="1" x14ac:dyDescent="0.25">
      <c r="A63" s="191" t="s">
        <v>63</v>
      </c>
      <c r="B63" s="192" t="s">
        <v>116</v>
      </c>
      <c r="C63" s="203"/>
      <c r="D63" s="84">
        <v>82772</v>
      </c>
      <c r="E63" s="84">
        <v>1100</v>
      </c>
      <c r="F63" s="84">
        <f t="shared" si="13"/>
        <v>10209</v>
      </c>
      <c r="G63" s="84">
        <v>2192.4899999999998</v>
      </c>
      <c r="H63" s="84">
        <f t="shared" si="16"/>
        <v>470.36745000000002</v>
      </c>
      <c r="I63" s="84">
        <f t="shared" si="17"/>
        <v>94543.85745000001</v>
      </c>
      <c r="M63" s="232"/>
      <c r="N63" s="232"/>
      <c r="O63" s="232"/>
      <c r="P63" s="232"/>
    </row>
    <row r="64" spans="1:16" s="231" customFormat="1" ht="15.75" thickBot="1" x14ac:dyDescent="0.3">
      <c r="A64" s="204" t="s">
        <v>63</v>
      </c>
      <c r="B64" s="205" t="s">
        <v>117</v>
      </c>
      <c r="C64" s="203"/>
      <c r="D64" s="84">
        <v>83081</v>
      </c>
      <c r="E64" s="84">
        <v>1100</v>
      </c>
      <c r="F64" s="84">
        <f t="shared" si="13"/>
        <v>10247.625</v>
      </c>
      <c r="G64" s="84">
        <v>2192.4899999999998</v>
      </c>
      <c r="H64" s="84">
        <f t="shared" si="16"/>
        <v>472.10557500000004</v>
      </c>
      <c r="I64" s="84">
        <f t="shared" si="17"/>
        <v>94893.220574999999</v>
      </c>
      <c r="M64" s="232"/>
      <c r="N64" s="232"/>
      <c r="O64" s="232"/>
      <c r="P64" s="232"/>
    </row>
    <row r="65" spans="1:16" s="231" customFormat="1" ht="15.75" thickBot="1" x14ac:dyDescent="0.3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 x14ac:dyDescent="0.3">
      <c r="A66" s="505" t="s">
        <v>118</v>
      </c>
      <c r="B66" s="506"/>
      <c r="C66" s="506"/>
      <c r="D66" s="506"/>
      <c r="E66" s="506"/>
      <c r="F66" s="506"/>
      <c r="G66" s="506"/>
      <c r="H66" s="506"/>
      <c r="I66" s="507"/>
      <c r="M66" s="233"/>
      <c r="N66" s="233"/>
      <c r="O66" s="233"/>
      <c r="P66" s="233"/>
    </row>
    <row r="67" spans="1:16" s="231" customFormat="1" x14ac:dyDescent="0.25">
      <c r="A67" s="486" t="s">
        <v>7</v>
      </c>
      <c r="B67" s="48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 x14ac:dyDescent="0.25">
      <c r="A68" s="209" t="s">
        <v>124</v>
      </c>
      <c r="B68" s="210" t="s">
        <v>125</v>
      </c>
      <c r="C68" s="193" t="s">
        <v>68</v>
      </c>
      <c r="D68" s="86">
        <v>90891</v>
      </c>
      <c r="E68" s="84">
        <v>1100</v>
      </c>
      <c r="F68" s="84">
        <f>(D68-E68)*0.125</f>
        <v>11223.875</v>
      </c>
      <c r="G68" s="84">
        <v>2192.4899999999998</v>
      </c>
      <c r="H68" s="84">
        <f>(D68-E68+F68+G68)*0.005</f>
        <v>516.03682500000002</v>
      </c>
      <c r="I68" s="84">
        <f>D68-E68+F68+H68+G68</f>
        <v>103723.40182500001</v>
      </c>
      <c r="M68" s="233"/>
      <c r="N68" s="233"/>
      <c r="O68" s="233"/>
      <c r="P68" s="233"/>
    </row>
    <row r="69" spans="1:16" s="231" customFormat="1" x14ac:dyDescent="0.25">
      <c r="A69" s="209" t="s">
        <v>124</v>
      </c>
      <c r="B69" s="210" t="s">
        <v>126</v>
      </c>
      <c r="C69" s="193" t="s">
        <v>127</v>
      </c>
      <c r="D69" s="86">
        <v>91936</v>
      </c>
      <c r="E69" s="84">
        <v>1100</v>
      </c>
      <c r="F69" s="84">
        <f t="shared" ref="F69:F78" si="18">(D69-E69)*0.125</f>
        <v>11354.5</v>
      </c>
      <c r="G69" s="84">
        <v>2192.4899999999998</v>
      </c>
      <c r="H69" s="84">
        <f t="shared" ref="H69:H78" si="19">(D69-E69+F69+G69)*0.005</f>
        <v>521.91495000000009</v>
      </c>
      <c r="I69" s="84">
        <f t="shared" ref="I69:I78" si="20">D69-E69+F69+H69+G69</f>
        <v>104904.90495000001</v>
      </c>
      <c r="M69" s="233"/>
      <c r="N69" s="233"/>
      <c r="O69" s="233"/>
      <c r="P69" s="233"/>
    </row>
    <row r="70" spans="1:16" s="137" customFormat="1" x14ac:dyDescent="0.25">
      <c r="A70" s="209" t="s">
        <v>124</v>
      </c>
      <c r="B70" s="210" t="s">
        <v>128</v>
      </c>
      <c r="C70" s="193" t="s">
        <v>127</v>
      </c>
      <c r="D70" s="86">
        <v>92434</v>
      </c>
      <c r="E70" s="84">
        <v>1100</v>
      </c>
      <c r="F70" s="84">
        <f t="shared" si="18"/>
        <v>11416.75</v>
      </c>
      <c r="G70" s="84">
        <v>2192.4899999999998</v>
      </c>
      <c r="H70" s="84">
        <f t="shared" si="19"/>
        <v>524.71620000000007</v>
      </c>
      <c r="I70" s="84">
        <f t="shared" si="20"/>
        <v>105467.9562</v>
      </c>
      <c r="J70" s="234"/>
      <c r="M70" s="238"/>
      <c r="N70" s="238"/>
      <c r="O70" s="238"/>
      <c r="P70" s="238"/>
    </row>
    <row r="71" spans="1:16" s="137" customFormat="1" x14ac:dyDescent="0.25">
      <c r="A71" s="209" t="s">
        <v>129</v>
      </c>
      <c r="B71" s="210" t="s">
        <v>130</v>
      </c>
      <c r="C71" s="193" t="s">
        <v>131</v>
      </c>
      <c r="D71" s="86">
        <v>93129</v>
      </c>
      <c r="E71" s="84">
        <v>1100</v>
      </c>
      <c r="F71" s="84">
        <f t="shared" si="18"/>
        <v>11503.625</v>
      </c>
      <c r="G71" s="84">
        <v>2192.4899999999998</v>
      </c>
      <c r="H71" s="84">
        <f t="shared" si="19"/>
        <v>528.62557500000003</v>
      </c>
      <c r="I71" s="84">
        <f t="shared" si="20"/>
        <v>106253.740575</v>
      </c>
      <c r="M71" s="238"/>
      <c r="N71" s="238"/>
      <c r="O71" s="238"/>
      <c r="P71" s="238"/>
    </row>
    <row r="72" spans="1:16" s="137" customFormat="1" x14ac:dyDescent="0.25">
      <c r="A72" s="209" t="s">
        <v>132</v>
      </c>
      <c r="B72" s="210" t="s">
        <v>133</v>
      </c>
      <c r="C72" s="193" t="s">
        <v>134</v>
      </c>
      <c r="D72" s="86">
        <v>93228</v>
      </c>
      <c r="E72" s="84">
        <v>1100</v>
      </c>
      <c r="F72" s="84">
        <f t="shared" si="18"/>
        <v>11516</v>
      </c>
      <c r="G72" s="84">
        <v>2192.4899999999998</v>
      </c>
      <c r="H72" s="84">
        <f>(D72-E72+F72+G72)*0.005</f>
        <v>529.18245000000002</v>
      </c>
      <c r="I72" s="84">
        <f>D72-E72+F72+H72+G72</f>
        <v>106365.67245</v>
      </c>
      <c r="M72" s="238"/>
      <c r="N72" s="238"/>
      <c r="O72" s="238"/>
      <c r="P72" s="238"/>
    </row>
    <row r="73" spans="1:16" s="207" customFormat="1" ht="14.25" x14ac:dyDescent="0.2">
      <c r="A73" s="209" t="s">
        <v>132</v>
      </c>
      <c r="B73" s="210" t="s">
        <v>135</v>
      </c>
      <c r="C73" s="193" t="s">
        <v>134</v>
      </c>
      <c r="D73" s="86">
        <v>95009</v>
      </c>
      <c r="E73" s="84">
        <v>1100</v>
      </c>
      <c r="F73" s="84">
        <f t="shared" si="18"/>
        <v>11738.625</v>
      </c>
      <c r="G73" s="84">
        <v>2192.4899999999998</v>
      </c>
      <c r="H73" s="84">
        <f t="shared" si="19"/>
        <v>539.20057500000007</v>
      </c>
      <c r="I73" s="84">
        <f t="shared" si="20"/>
        <v>108379.315575</v>
      </c>
      <c r="M73" s="227"/>
      <c r="N73" s="227"/>
      <c r="O73" s="227"/>
      <c r="P73" s="227"/>
    </row>
    <row r="74" spans="1:16" s="234" customFormat="1" x14ac:dyDescent="0.25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 x14ac:dyDescent="0.25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 x14ac:dyDescent="0.25">
      <c r="A76" s="191" t="s">
        <v>63</v>
      </c>
      <c r="B76" s="192" t="s">
        <v>136</v>
      </c>
      <c r="C76" s="203"/>
      <c r="D76" s="84">
        <v>88750</v>
      </c>
      <c r="E76" s="84">
        <v>0</v>
      </c>
      <c r="F76" s="84">
        <f t="shared" si="18"/>
        <v>11093.75</v>
      </c>
      <c r="G76" s="84">
        <v>2192.4899999999998</v>
      </c>
      <c r="H76" s="84">
        <f t="shared" si="19"/>
        <v>510.18120000000005</v>
      </c>
      <c r="I76" s="84">
        <f t="shared" si="20"/>
        <v>102546.42120000001</v>
      </c>
      <c r="J76" s="234"/>
      <c r="M76" s="233"/>
      <c r="N76" s="233"/>
      <c r="O76" s="233"/>
      <c r="P76" s="233"/>
    </row>
    <row r="77" spans="1:16" s="231" customFormat="1" x14ac:dyDescent="0.25">
      <c r="A77" s="191" t="s">
        <v>63</v>
      </c>
      <c r="B77" s="192" t="s">
        <v>137</v>
      </c>
      <c r="C77" s="203"/>
      <c r="D77" s="84">
        <v>86661</v>
      </c>
      <c r="E77" s="84">
        <v>0</v>
      </c>
      <c r="F77" s="84">
        <f t="shared" si="18"/>
        <v>10832.625</v>
      </c>
      <c r="G77" s="84">
        <v>2192.4899999999998</v>
      </c>
      <c r="H77" s="84">
        <f t="shared" si="19"/>
        <v>498.43057500000003</v>
      </c>
      <c r="I77" s="84">
        <f t="shared" si="20"/>
        <v>100184.54557500001</v>
      </c>
      <c r="M77" s="233"/>
      <c r="N77" s="233"/>
      <c r="O77" s="233"/>
      <c r="P77" s="233"/>
    </row>
    <row r="78" spans="1:16" s="231" customFormat="1" ht="15.75" thickBot="1" x14ac:dyDescent="0.3">
      <c r="A78" s="204" t="s">
        <v>63</v>
      </c>
      <c r="B78" s="205" t="s">
        <v>138</v>
      </c>
      <c r="C78" s="213"/>
      <c r="D78" s="84">
        <v>87160</v>
      </c>
      <c r="E78" s="84">
        <v>0</v>
      </c>
      <c r="F78" s="84">
        <f t="shared" si="18"/>
        <v>10895</v>
      </c>
      <c r="G78" s="84">
        <v>2192.4899999999998</v>
      </c>
      <c r="H78" s="84">
        <f t="shared" si="19"/>
        <v>501.23745000000002</v>
      </c>
      <c r="I78" s="84">
        <f t="shared" si="20"/>
        <v>100748.72745000001</v>
      </c>
      <c r="M78" s="233"/>
      <c r="N78" s="233"/>
      <c r="O78" s="233"/>
      <c r="P78" s="233"/>
    </row>
    <row r="79" spans="1:16" s="231" customFormat="1" ht="15.75" thickBot="1" x14ac:dyDescent="0.3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 x14ac:dyDescent="0.3">
      <c r="A80" s="468" t="s">
        <v>139</v>
      </c>
      <c r="B80" s="469"/>
      <c r="C80" s="469"/>
      <c r="D80" s="469"/>
      <c r="E80" s="470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 x14ac:dyDescent="0.3">
      <c r="A81" s="468" t="s">
        <v>140</v>
      </c>
      <c r="B81" s="470"/>
      <c r="C81" s="137"/>
      <c r="D81" s="473" t="s">
        <v>141</v>
      </c>
      <c r="E81" s="474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 x14ac:dyDescent="0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 x14ac:dyDescent="0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x14ac:dyDescent="0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 x14ac:dyDescent="0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 x14ac:dyDescent="0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 x14ac:dyDescent="0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 x14ac:dyDescent="0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 x14ac:dyDescent="0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157" customFormat="1" ht="12" x14ac:dyDescent="0.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 x14ac:dyDescent="0.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 x14ac:dyDescent="0.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23" bottom="0.22" header="0.3" footer="0.3"/>
  <pageSetup scale="5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55" workbookViewId="0">
      <selection activeCell="D79" sqref="D79"/>
    </sheetView>
  </sheetViews>
  <sheetFormatPr defaultColWidth="14.85546875" defaultRowHeight="15" x14ac:dyDescent="0.25"/>
  <cols>
    <col min="1" max="1" width="25.7109375" customWidth="1"/>
    <col min="2" max="2" width="18.28515625" style="1" customWidth="1"/>
    <col min="3" max="3" width="17.85546875" style="2" customWidth="1"/>
    <col min="4" max="4" width="21.28515625" style="2" customWidth="1"/>
    <col min="5" max="5" width="13.5703125" style="2" customWidth="1"/>
    <col min="6" max="6" width="14.85546875" style="2"/>
    <col min="7" max="7" width="17" style="2" customWidth="1"/>
    <col min="8" max="8" width="16.42578125" style="2" customWidth="1"/>
    <col min="9" max="9" width="27.85546875" style="2" customWidth="1"/>
  </cols>
  <sheetData>
    <row r="1" spans="1:16" ht="48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518" t="s">
        <v>243</v>
      </c>
      <c r="C3" s="518"/>
      <c r="D3" s="518"/>
      <c r="E3" s="518"/>
      <c r="F3" s="518"/>
      <c r="G3" s="518"/>
      <c r="H3" s="518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55"/>
      <c r="I6" s="14" t="s">
        <v>182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57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x14ac:dyDescent="0.25">
      <c r="A10" s="191" t="s">
        <v>15</v>
      </c>
      <c r="B10" s="192" t="s">
        <v>16</v>
      </c>
      <c r="C10" s="193" t="s">
        <v>17</v>
      </c>
      <c r="D10" s="84">
        <v>76485</v>
      </c>
      <c r="E10" s="84">
        <v>1100</v>
      </c>
      <c r="F10" s="84">
        <f t="shared" ref="F10:F16" si="0">(D10-E10)*0.125</f>
        <v>9423.125</v>
      </c>
      <c r="G10" s="245">
        <v>3957.35</v>
      </c>
      <c r="H10" s="84">
        <f t="shared" ref="H10:H16" si="1">(D10-E10+F10+G10)*0.005</f>
        <v>443.82737500000002</v>
      </c>
      <c r="I10" s="84">
        <f t="shared" ref="I10:I16" si="2">D10-E10+F10+H10+G10</f>
        <v>89209.302374999999</v>
      </c>
    </row>
    <row r="11" spans="1:16" s="231" customFormat="1" x14ac:dyDescent="0.25">
      <c r="A11" s="191" t="s">
        <v>15</v>
      </c>
      <c r="B11" s="192" t="s">
        <v>24</v>
      </c>
      <c r="C11" s="193" t="s">
        <v>25</v>
      </c>
      <c r="D11" s="84">
        <v>76485</v>
      </c>
      <c r="E11" s="84">
        <v>1100</v>
      </c>
      <c r="F11" s="84">
        <f t="shared" si="0"/>
        <v>9423.125</v>
      </c>
      <c r="G11" s="84">
        <v>3957.35</v>
      </c>
      <c r="H11" s="84">
        <f t="shared" si="1"/>
        <v>443.82737500000002</v>
      </c>
      <c r="I11" s="84">
        <f t="shared" si="2"/>
        <v>89209.302374999999</v>
      </c>
    </row>
    <row r="12" spans="1:16" s="231" customFormat="1" x14ac:dyDescent="0.25">
      <c r="A12" s="191" t="s">
        <v>15</v>
      </c>
      <c r="B12" s="192" t="s">
        <v>20</v>
      </c>
      <c r="C12" s="193" t="s">
        <v>21</v>
      </c>
      <c r="D12" s="84">
        <v>77039</v>
      </c>
      <c r="E12" s="84">
        <v>1100</v>
      </c>
      <c r="F12" s="84">
        <f t="shared" si="0"/>
        <v>9492.375</v>
      </c>
      <c r="G12" s="84">
        <v>3957.35</v>
      </c>
      <c r="H12" s="84">
        <f t="shared" si="1"/>
        <v>446.94362500000005</v>
      </c>
      <c r="I12" s="84">
        <f t="shared" si="2"/>
        <v>89835.668625000006</v>
      </c>
      <c r="M12" s="232"/>
      <c r="N12" s="233"/>
      <c r="O12" s="233"/>
      <c r="P12" s="233"/>
    </row>
    <row r="13" spans="1:16" s="231" customFormat="1" x14ac:dyDescent="0.25">
      <c r="A13" s="191" t="s">
        <v>15</v>
      </c>
      <c r="B13" s="192" t="s">
        <v>22</v>
      </c>
      <c r="C13" s="193" t="s">
        <v>23</v>
      </c>
      <c r="D13" s="84">
        <v>77436</v>
      </c>
      <c r="E13" s="84">
        <v>1100</v>
      </c>
      <c r="F13" s="84">
        <f t="shared" si="0"/>
        <v>9542</v>
      </c>
      <c r="G13" s="84">
        <v>3957.35</v>
      </c>
      <c r="H13" s="84">
        <f t="shared" si="1"/>
        <v>449.17675000000003</v>
      </c>
      <c r="I13" s="84">
        <f t="shared" si="2"/>
        <v>90284.526750000005</v>
      </c>
      <c r="M13" s="232"/>
      <c r="N13" s="233"/>
      <c r="O13" s="233"/>
      <c r="P13" s="233"/>
    </row>
    <row r="14" spans="1:16" s="231" customFormat="1" x14ac:dyDescent="0.25">
      <c r="A14" s="191" t="s">
        <v>15</v>
      </c>
      <c r="B14" s="192" t="s">
        <v>18</v>
      </c>
      <c r="C14" s="193" t="s">
        <v>19</v>
      </c>
      <c r="D14" s="84"/>
      <c r="E14" s="84"/>
      <c r="F14" s="84"/>
      <c r="G14" s="84"/>
      <c r="H14" s="84"/>
      <c r="I14" s="84"/>
      <c r="M14" s="232"/>
      <c r="N14" s="233"/>
      <c r="O14" s="233"/>
      <c r="P14" s="233"/>
    </row>
    <row r="15" spans="1:16" s="231" customFormat="1" ht="15.75" x14ac:dyDescent="0.25">
      <c r="A15" s="90" t="s">
        <v>15</v>
      </c>
      <c r="B15" s="91" t="s">
        <v>262</v>
      </c>
      <c r="C15" s="92" t="s">
        <v>263</v>
      </c>
      <c r="D15" s="84">
        <v>80392</v>
      </c>
      <c r="E15" s="84">
        <v>1100</v>
      </c>
      <c r="F15" s="84">
        <f t="shared" si="0"/>
        <v>9911.5</v>
      </c>
      <c r="G15" s="84">
        <v>3957.35</v>
      </c>
      <c r="H15" s="84">
        <f t="shared" si="1"/>
        <v>465.80425000000002</v>
      </c>
      <c r="I15" s="84">
        <f t="shared" si="2"/>
        <v>93626.654250000007</v>
      </c>
      <c r="M15" s="232"/>
      <c r="N15" s="233"/>
      <c r="O15" s="233"/>
      <c r="P15" s="233"/>
    </row>
    <row r="16" spans="1:16" s="234" customFormat="1" x14ac:dyDescent="0.25">
      <c r="A16" s="191" t="s">
        <v>26</v>
      </c>
      <c r="B16" s="192" t="s">
        <v>27</v>
      </c>
      <c r="C16" s="193" t="s">
        <v>23</v>
      </c>
      <c r="D16" s="84">
        <v>79671</v>
      </c>
      <c r="E16" s="84">
        <v>1100</v>
      </c>
      <c r="F16" s="84">
        <f t="shared" si="0"/>
        <v>9821.375</v>
      </c>
      <c r="G16" s="84">
        <v>3957.35</v>
      </c>
      <c r="H16" s="84">
        <f t="shared" si="1"/>
        <v>461.74862500000006</v>
      </c>
      <c r="I16" s="84">
        <f t="shared" si="2"/>
        <v>92811.473624999999</v>
      </c>
      <c r="M16" s="235"/>
      <c r="N16" s="236"/>
      <c r="O16" s="236"/>
      <c r="P16" s="236"/>
    </row>
    <row r="17" spans="1:16" s="231" customFormat="1" x14ac:dyDescent="0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 x14ac:dyDescent="0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 x14ac:dyDescent="0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 x14ac:dyDescent="0.25">
      <c r="A20" s="191" t="s">
        <v>28</v>
      </c>
      <c r="B20" s="192" t="s">
        <v>29</v>
      </c>
      <c r="C20" s="193" t="s">
        <v>19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 x14ac:dyDescent="0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 x14ac:dyDescent="0.25">
      <c r="A22" s="194" t="s">
        <v>59</v>
      </c>
      <c r="B22" s="192" t="s">
        <v>60</v>
      </c>
      <c r="C22" s="193" t="s">
        <v>19</v>
      </c>
      <c r="D22" s="84"/>
      <c r="E22" s="84"/>
      <c r="F22" s="84"/>
      <c r="G22" s="84"/>
      <c r="H22" s="84"/>
      <c r="I22" s="84"/>
      <c r="M22" s="232"/>
      <c r="N22" s="233"/>
      <c r="O22" s="233"/>
      <c r="P22" s="233"/>
    </row>
    <row r="23" spans="1:16" s="231" customFormat="1" x14ac:dyDescent="0.25">
      <c r="A23" s="194" t="s">
        <v>40</v>
      </c>
      <c r="B23" s="192" t="s">
        <v>41</v>
      </c>
      <c r="C23" s="193" t="s">
        <v>23</v>
      </c>
      <c r="D23" s="84"/>
      <c r="E23" s="84"/>
      <c r="F23" s="84"/>
      <c r="G23" s="84"/>
      <c r="H23" s="84"/>
      <c r="I23" s="84"/>
      <c r="M23" s="232"/>
      <c r="N23" s="233"/>
      <c r="O23" s="233"/>
      <c r="P23" s="233"/>
    </row>
    <row r="24" spans="1:16" s="231" customFormat="1" x14ac:dyDescent="0.25">
      <c r="A24" s="194" t="s">
        <v>40</v>
      </c>
      <c r="B24" s="192" t="s">
        <v>42</v>
      </c>
      <c r="C24" s="193" t="s">
        <v>43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 x14ac:dyDescent="0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 x14ac:dyDescent="0.25">
      <c r="A26" s="194" t="s">
        <v>40</v>
      </c>
      <c r="B26" s="192" t="s">
        <v>44</v>
      </c>
      <c r="C26" s="193" t="s">
        <v>45</v>
      </c>
      <c r="D26" s="84"/>
      <c r="E26" s="84"/>
      <c r="F26" s="84"/>
      <c r="G26" s="84"/>
      <c r="H26" s="84"/>
      <c r="I26" s="84"/>
      <c r="M26" s="232"/>
      <c r="N26" s="233"/>
      <c r="O26" s="233"/>
      <c r="P26" s="233"/>
    </row>
    <row r="27" spans="1:16" s="231" customFormat="1" x14ac:dyDescent="0.25">
      <c r="A27" s="194" t="s">
        <v>40</v>
      </c>
      <c r="B27" s="192" t="s">
        <v>46</v>
      </c>
      <c r="C27" s="193" t="s">
        <v>45</v>
      </c>
      <c r="D27" s="84"/>
      <c r="E27" s="84"/>
      <c r="F27" s="84"/>
      <c r="G27" s="84"/>
      <c r="H27" s="84"/>
      <c r="I27" s="84"/>
      <c r="M27" s="232"/>
      <c r="N27" s="233"/>
      <c r="O27" s="233"/>
      <c r="P27" s="233"/>
    </row>
    <row r="28" spans="1:16" s="231" customFormat="1" x14ac:dyDescent="0.25">
      <c r="A28" s="194" t="s">
        <v>40</v>
      </c>
      <c r="B28" s="192" t="s">
        <v>47</v>
      </c>
      <c r="C28" s="193" t="s">
        <v>233</v>
      </c>
      <c r="D28" s="84"/>
      <c r="E28" s="84"/>
      <c r="F28" s="84"/>
      <c r="G28" s="84"/>
      <c r="H28" s="84"/>
      <c r="I28" s="84"/>
      <c r="M28" s="232"/>
      <c r="N28" s="233"/>
      <c r="O28" s="233"/>
      <c r="P28" s="233"/>
    </row>
    <row r="29" spans="1:16" s="231" customFormat="1" x14ac:dyDescent="0.25">
      <c r="A29" s="194" t="s">
        <v>40</v>
      </c>
      <c r="B29" s="192" t="s">
        <v>49</v>
      </c>
      <c r="C29" s="193" t="s">
        <v>233</v>
      </c>
      <c r="D29" s="84"/>
      <c r="E29" s="84"/>
      <c r="F29" s="84"/>
      <c r="G29" s="84"/>
      <c r="H29" s="84"/>
      <c r="I29" s="84"/>
      <c r="M29" s="232"/>
      <c r="N29" s="233"/>
      <c r="O29" s="233"/>
      <c r="P29" s="233"/>
    </row>
    <row r="30" spans="1:16" s="231" customFormat="1" x14ac:dyDescent="0.25">
      <c r="A30" s="194" t="s">
        <v>40</v>
      </c>
      <c r="B30" s="192" t="s">
        <v>50</v>
      </c>
      <c r="C30" s="193" t="s">
        <v>51</v>
      </c>
      <c r="D30" s="84"/>
      <c r="E30" s="84"/>
      <c r="F30" s="84"/>
      <c r="G30" s="84"/>
      <c r="H30" s="84"/>
      <c r="I30" s="84"/>
      <c r="M30" s="232"/>
      <c r="N30" s="233"/>
      <c r="O30" s="233"/>
      <c r="P30" s="233"/>
    </row>
    <row r="31" spans="1:16" s="231" customFormat="1" x14ac:dyDescent="0.25">
      <c r="A31" s="194" t="s">
        <v>40</v>
      </c>
      <c r="B31" s="192" t="s">
        <v>52</v>
      </c>
      <c r="C31" s="193" t="s">
        <v>53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1" customFormat="1" x14ac:dyDescent="0.25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 x14ac:dyDescent="0.25">
      <c r="A33" s="194" t="s">
        <v>40</v>
      </c>
      <c r="B33" s="192" t="s">
        <v>55</v>
      </c>
      <c r="C33" s="193" t="s">
        <v>56</v>
      </c>
      <c r="D33" s="84"/>
      <c r="E33" s="84"/>
      <c r="F33" s="84"/>
      <c r="G33" s="84"/>
      <c r="H33" s="84"/>
      <c r="I33" s="84"/>
      <c r="M33" s="235"/>
      <c r="N33" s="236"/>
      <c r="O33" s="236"/>
      <c r="P33" s="236"/>
    </row>
    <row r="34" spans="1:237" s="231" customFormat="1" x14ac:dyDescent="0.25">
      <c r="A34" s="194" t="s">
        <v>40</v>
      </c>
      <c r="B34" s="192" t="s">
        <v>57</v>
      </c>
      <c r="C34" s="193" t="s">
        <v>58</v>
      </c>
      <c r="D34" s="84"/>
      <c r="E34" s="84"/>
      <c r="F34" s="84"/>
      <c r="G34" s="84"/>
      <c r="H34" s="84"/>
      <c r="I34" s="84"/>
      <c r="M34" s="232"/>
      <c r="N34" s="233"/>
      <c r="O34" s="233"/>
      <c r="P34" s="233"/>
    </row>
    <row r="35" spans="1:237" s="231" customFormat="1" x14ac:dyDescent="0.25">
      <c r="A35" s="191" t="s">
        <v>63</v>
      </c>
      <c r="B35" s="192" t="s">
        <v>64</v>
      </c>
      <c r="C35" s="193"/>
      <c r="D35" s="84"/>
      <c r="E35" s="84"/>
      <c r="F35" s="84"/>
      <c r="G35" s="84"/>
      <c r="H35" s="84"/>
      <c r="I35" s="84"/>
      <c r="M35" s="233"/>
      <c r="N35" s="233"/>
      <c r="O35" s="233"/>
      <c r="P35" s="233"/>
    </row>
    <row r="36" spans="1:237" s="231" customFormat="1" x14ac:dyDescent="0.25">
      <c r="A36" s="191" t="s">
        <v>63</v>
      </c>
      <c r="B36" s="192" t="s">
        <v>65</v>
      </c>
      <c r="C36" s="193"/>
      <c r="D36" s="84"/>
      <c r="E36" s="84"/>
      <c r="F36" s="84"/>
      <c r="G36" s="84"/>
      <c r="H36" s="84"/>
      <c r="I36" s="84"/>
      <c r="M36" s="233"/>
      <c r="N36" s="233"/>
      <c r="O36" s="233"/>
      <c r="P36" s="233"/>
    </row>
    <row r="37" spans="1:237" s="233" customFormat="1" ht="15.75" thickBot="1" x14ac:dyDescent="0.3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 x14ac:dyDescent="0.25">
      <c r="A38" s="501" t="s">
        <v>66</v>
      </c>
      <c r="B38" s="502"/>
      <c r="C38" s="502"/>
      <c r="D38" s="502"/>
      <c r="E38" s="502"/>
      <c r="F38" s="502"/>
      <c r="G38" s="502"/>
      <c r="H38" s="502"/>
      <c r="I38" s="503"/>
      <c r="M38" s="233"/>
      <c r="N38" s="233"/>
      <c r="O38" s="233"/>
      <c r="P38" s="233"/>
    </row>
    <row r="39" spans="1:237" s="237" customFormat="1" x14ac:dyDescent="0.25">
      <c r="A39" s="504" t="s">
        <v>7</v>
      </c>
      <c r="B39" s="504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 x14ac:dyDescent="0.25">
      <c r="A40" s="191" t="s">
        <v>26</v>
      </c>
      <c r="B40" s="192" t="s">
        <v>67</v>
      </c>
      <c r="C40" s="200" t="s">
        <v>68</v>
      </c>
      <c r="D40" s="84">
        <v>86890</v>
      </c>
      <c r="E40" s="84">
        <v>1100</v>
      </c>
      <c r="F40" s="84">
        <f t="shared" ref="F40:F41" si="3">(D40-E40)*0.125</f>
        <v>10723.75</v>
      </c>
      <c r="G40" s="84">
        <v>3957.35</v>
      </c>
      <c r="H40" s="84">
        <f t="shared" ref="H40" si="4">(D40-E40+F40+G40)*0.005</f>
        <v>502.35550000000006</v>
      </c>
      <c r="I40" s="84">
        <f t="shared" ref="I40" si="5">D40-E40+F40+H40+G40</f>
        <v>100973.45550000001</v>
      </c>
      <c r="M40" s="238"/>
      <c r="N40" s="238"/>
      <c r="O40" s="238"/>
      <c r="P40" s="238"/>
    </row>
    <row r="41" spans="1:237" s="137" customFormat="1" x14ac:dyDescent="0.25">
      <c r="A41" s="191" t="s">
        <v>69</v>
      </c>
      <c r="B41" s="192" t="s">
        <v>70</v>
      </c>
      <c r="C41" s="200" t="s">
        <v>71</v>
      </c>
      <c r="D41" s="84">
        <v>86786</v>
      </c>
      <c r="E41" s="84">
        <v>1100</v>
      </c>
      <c r="F41" s="84">
        <f t="shared" si="3"/>
        <v>10710.75</v>
      </c>
      <c r="G41" s="84">
        <v>3957.35</v>
      </c>
      <c r="H41" s="84">
        <f>(D41-E41+F41+G41)*0.005</f>
        <v>501.77050000000003</v>
      </c>
      <c r="I41" s="84">
        <f>D41-E41+F41+H41+G41</f>
        <v>100855.8705</v>
      </c>
      <c r="M41" s="238"/>
      <c r="N41" s="238"/>
      <c r="O41" s="238"/>
      <c r="P41" s="238"/>
    </row>
    <row r="42" spans="1:237" s="137" customFormat="1" x14ac:dyDescent="0.25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 x14ac:dyDescent="0.25">
      <c r="A43" s="191" t="s">
        <v>75</v>
      </c>
      <c r="B43" s="192" t="s">
        <v>76</v>
      </c>
      <c r="C43" s="200" t="s">
        <v>77</v>
      </c>
      <c r="D43" s="84"/>
      <c r="E43" s="84"/>
      <c r="F43" s="84"/>
      <c r="G43" s="84"/>
      <c r="H43" s="84"/>
      <c r="I43" s="84"/>
      <c r="M43" s="233"/>
      <c r="N43" s="233"/>
      <c r="O43" s="233"/>
      <c r="P43" s="233"/>
    </row>
    <row r="44" spans="1:237" s="234" customFormat="1" x14ac:dyDescent="0.25">
      <c r="A44" s="191" t="s">
        <v>75</v>
      </c>
      <c r="B44" s="192" t="s">
        <v>78</v>
      </c>
      <c r="C44" s="200" t="s">
        <v>43</v>
      </c>
      <c r="D44" s="84"/>
      <c r="E44" s="84"/>
      <c r="F44" s="84"/>
      <c r="G44" s="84"/>
      <c r="H44" s="84"/>
      <c r="I44" s="84"/>
      <c r="M44" s="236"/>
      <c r="N44" s="236"/>
      <c r="O44" s="236"/>
      <c r="P44" s="236"/>
    </row>
    <row r="45" spans="1:237" s="231" customFormat="1" x14ac:dyDescent="0.25">
      <c r="A45" s="191" t="s">
        <v>79</v>
      </c>
      <c r="B45" s="192" t="s">
        <v>80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 x14ac:dyDescent="0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 x14ac:dyDescent="0.25">
      <c r="A47" s="191" t="s">
        <v>82</v>
      </c>
      <c r="B47" s="192" t="s">
        <v>83</v>
      </c>
      <c r="C47" s="200" t="s">
        <v>84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1" customFormat="1" x14ac:dyDescent="0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 x14ac:dyDescent="0.25">
      <c r="A49" s="191" t="s">
        <v>94</v>
      </c>
      <c r="B49" s="192" t="s">
        <v>95</v>
      </c>
      <c r="C49" s="202" t="s">
        <v>96</v>
      </c>
      <c r="D49" s="84">
        <v>87728</v>
      </c>
      <c r="E49" s="84">
        <v>1100</v>
      </c>
      <c r="F49" s="84">
        <f>(D49-E49)*0.125</f>
        <v>10828.5</v>
      </c>
      <c r="G49" s="84">
        <v>3957.35</v>
      </c>
      <c r="H49" s="84">
        <f>(D49-E49+F49+G49)*0.005</f>
        <v>507.06925000000007</v>
      </c>
      <c r="I49" s="84">
        <f>D49-E49+F49+H49+G49</f>
        <v>101920.91925000001</v>
      </c>
      <c r="M49" s="236"/>
      <c r="N49" s="236"/>
      <c r="O49" s="236"/>
      <c r="P49" s="236"/>
    </row>
    <row r="50" spans="1:16" s="234" customFormat="1" x14ac:dyDescent="0.25">
      <c r="A50" s="191" t="s">
        <v>94</v>
      </c>
      <c r="B50" s="192" t="s">
        <v>97</v>
      </c>
      <c r="C50" s="202" t="s">
        <v>98</v>
      </c>
      <c r="D50" s="84">
        <v>87728</v>
      </c>
      <c r="E50" s="84">
        <v>1100</v>
      </c>
      <c r="F50" s="84">
        <f>(D50-E50)*0.125</f>
        <v>10828.5</v>
      </c>
      <c r="G50" s="84">
        <v>3957.35</v>
      </c>
      <c r="H50" s="84">
        <f>(D50-E50+F50+G50)*0.005</f>
        <v>507.06925000000007</v>
      </c>
      <c r="I50" s="84">
        <f>D50-E50+F50+H50+G50</f>
        <v>101920.91925000001</v>
      </c>
      <c r="M50" s="236"/>
      <c r="N50" s="236"/>
      <c r="O50" s="236"/>
      <c r="P50" s="236"/>
    </row>
    <row r="51" spans="1:16" s="231" customFormat="1" x14ac:dyDescent="0.25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 x14ac:dyDescent="0.25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 x14ac:dyDescent="0.25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 x14ac:dyDescent="0.25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 x14ac:dyDescent="0.25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 x14ac:dyDescent="0.2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 x14ac:dyDescent="0.25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 x14ac:dyDescent="0.25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 x14ac:dyDescent="0.25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 x14ac:dyDescent="0.25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 x14ac:dyDescent="0.25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 x14ac:dyDescent="0.25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x14ac:dyDescent="0.25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 x14ac:dyDescent="0.3">
      <c r="A64" s="204" t="s">
        <v>63</v>
      </c>
      <c r="B64" s="205" t="s">
        <v>117</v>
      </c>
      <c r="C64" s="213"/>
      <c r="D64" s="292"/>
      <c r="E64" s="292"/>
      <c r="F64" s="292"/>
      <c r="G64" s="292"/>
      <c r="H64" s="292"/>
      <c r="I64" s="292"/>
      <c r="M64" s="232"/>
      <c r="N64" s="232"/>
      <c r="O64" s="232"/>
      <c r="P64" s="232"/>
    </row>
    <row r="65" spans="1:16" s="231" customFormat="1" ht="15.75" thickBot="1" x14ac:dyDescent="0.3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 x14ac:dyDescent="0.3">
      <c r="A66" s="505" t="s">
        <v>118</v>
      </c>
      <c r="B66" s="506"/>
      <c r="C66" s="506"/>
      <c r="D66" s="506"/>
      <c r="E66" s="506"/>
      <c r="F66" s="506"/>
      <c r="G66" s="506"/>
      <c r="H66" s="506"/>
      <c r="I66" s="507"/>
      <c r="M66" s="233"/>
      <c r="N66" s="233"/>
      <c r="O66" s="233"/>
      <c r="P66" s="233"/>
    </row>
    <row r="67" spans="1:16" s="231" customFormat="1" x14ac:dyDescent="0.25">
      <c r="A67" s="486" t="s">
        <v>7</v>
      </c>
      <c r="B67" s="48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 x14ac:dyDescent="0.25">
      <c r="A68" s="209" t="s">
        <v>124</v>
      </c>
      <c r="B68" s="210" t="s">
        <v>125</v>
      </c>
      <c r="C68" s="193" t="s">
        <v>68</v>
      </c>
      <c r="D68" s="86">
        <v>89570</v>
      </c>
      <c r="E68" s="84">
        <v>1100</v>
      </c>
      <c r="F68" s="84">
        <f>(D68-E68)*0.125</f>
        <v>11058.75</v>
      </c>
      <c r="G68" s="84">
        <v>3957.35</v>
      </c>
      <c r="H68" s="84">
        <f>(D68-E68+F68+G68)*0.005</f>
        <v>517.43050000000005</v>
      </c>
      <c r="I68" s="84">
        <f>D68-E68+F68+H68+G68</f>
        <v>104003.53050000001</v>
      </c>
      <c r="M68" s="233"/>
      <c r="N68" s="233"/>
      <c r="O68" s="233"/>
      <c r="P68" s="233"/>
    </row>
    <row r="69" spans="1:16" s="231" customFormat="1" x14ac:dyDescent="0.25">
      <c r="A69" s="209" t="s">
        <v>124</v>
      </c>
      <c r="B69" s="210" t="s">
        <v>126</v>
      </c>
      <c r="C69" s="193" t="s">
        <v>127</v>
      </c>
      <c r="D69" s="86">
        <v>89565</v>
      </c>
      <c r="E69" s="84">
        <v>1100</v>
      </c>
      <c r="F69" s="84">
        <f t="shared" ref="F69:F78" si="6">(D69-E69)*0.125</f>
        <v>11058.125</v>
      </c>
      <c r="G69" s="84">
        <v>3957.35</v>
      </c>
      <c r="H69" s="84">
        <f t="shared" ref="H69:H78" si="7">(D69-E69+F69+G69)*0.005</f>
        <v>517.40237500000001</v>
      </c>
      <c r="I69" s="84">
        <f t="shared" ref="I69:I78" si="8">D69-E69+F69+H69+G69</f>
        <v>103997.87737500001</v>
      </c>
      <c r="M69" s="233"/>
      <c r="N69" s="233"/>
      <c r="O69" s="233"/>
      <c r="P69" s="233"/>
    </row>
    <row r="70" spans="1:16" s="137" customFormat="1" x14ac:dyDescent="0.25">
      <c r="A70" s="209" t="s">
        <v>124</v>
      </c>
      <c r="B70" s="210" t="s">
        <v>128</v>
      </c>
      <c r="C70" s="193" t="s">
        <v>127</v>
      </c>
      <c r="D70" s="86">
        <v>90063</v>
      </c>
      <c r="E70" s="84">
        <v>1100</v>
      </c>
      <c r="F70" s="84">
        <f t="shared" si="6"/>
        <v>11120.375</v>
      </c>
      <c r="G70" s="84">
        <v>3957.35</v>
      </c>
      <c r="H70" s="84">
        <f t="shared" si="7"/>
        <v>520.20362499999999</v>
      </c>
      <c r="I70" s="84">
        <f t="shared" si="8"/>
        <v>104560.928625</v>
      </c>
      <c r="J70" s="234"/>
      <c r="M70" s="238"/>
      <c r="N70" s="238"/>
      <c r="O70" s="238"/>
      <c r="P70" s="238"/>
    </row>
    <row r="71" spans="1:16" s="137" customFormat="1" x14ac:dyDescent="0.25">
      <c r="A71" s="209" t="s">
        <v>129</v>
      </c>
      <c r="B71" s="210" t="s">
        <v>130</v>
      </c>
      <c r="C71" s="193" t="s">
        <v>131</v>
      </c>
      <c r="D71" s="86">
        <v>92258</v>
      </c>
      <c r="E71" s="84">
        <v>1100</v>
      </c>
      <c r="F71" s="84">
        <f t="shared" si="6"/>
        <v>11394.75</v>
      </c>
      <c r="G71" s="84">
        <v>3957.35</v>
      </c>
      <c r="H71" s="84">
        <f t="shared" si="7"/>
        <v>532.55050000000006</v>
      </c>
      <c r="I71" s="84">
        <f t="shared" si="8"/>
        <v>107042.6505</v>
      </c>
      <c r="M71" s="238"/>
      <c r="N71" s="238"/>
      <c r="O71" s="238"/>
      <c r="P71" s="238"/>
    </row>
    <row r="72" spans="1:16" s="137" customFormat="1" x14ac:dyDescent="0.25">
      <c r="A72" s="209" t="s">
        <v>132</v>
      </c>
      <c r="B72" s="210" t="s">
        <v>133</v>
      </c>
      <c r="C72" s="193" t="s">
        <v>134</v>
      </c>
      <c r="D72" s="86"/>
      <c r="E72" s="84"/>
      <c r="F72" s="84"/>
      <c r="G72" s="84"/>
      <c r="H72" s="84"/>
      <c r="I72" s="84"/>
      <c r="M72" s="238"/>
      <c r="N72" s="238"/>
      <c r="O72" s="238"/>
      <c r="P72" s="238"/>
    </row>
    <row r="73" spans="1:16" s="207" customFormat="1" ht="14.25" x14ac:dyDescent="0.2">
      <c r="A73" s="209" t="s">
        <v>132</v>
      </c>
      <c r="B73" s="210" t="s">
        <v>135</v>
      </c>
      <c r="C73" s="193" t="s">
        <v>134</v>
      </c>
      <c r="D73" s="86"/>
      <c r="E73" s="84"/>
      <c r="F73" s="84"/>
      <c r="G73" s="84"/>
      <c r="H73" s="84"/>
      <c r="I73" s="84"/>
      <c r="M73" s="227"/>
      <c r="N73" s="227"/>
      <c r="O73" s="227"/>
      <c r="P73" s="227"/>
    </row>
    <row r="74" spans="1:16" s="234" customFormat="1" x14ac:dyDescent="0.25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 x14ac:dyDescent="0.25">
      <c r="A75" s="211" t="s">
        <v>119</v>
      </c>
      <c r="B75" s="212" t="s">
        <v>122</v>
      </c>
      <c r="C75" s="193" t="s">
        <v>123</v>
      </c>
      <c r="D75" s="86"/>
      <c r="E75" s="84"/>
      <c r="F75" s="84"/>
      <c r="G75" s="84"/>
      <c r="H75" s="84"/>
      <c r="I75" s="84"/>
      <c r="J75" s="137"/>
      <c r="M75" s="236"/>
      <c r="N75" s="236"/>
      <c r="O75" s="236"/>
      <c r="P75" s="236"/>
    </row>
    <row r="76" spans="1:16" s="231" customFormat="1" x14ac:dyDescent="0.25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 x14ac:dyDescent="0.25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 x14ac:dyDescent="0.3">
      <c r="A78" s="204" t="s">
        <v>63</v>
      </c>
      <c r="B78" s="205" t="s">
        <v>138</v>
      </c>
      <c r="C78" s="213"/>
      <c r="D78" s="292">
        <v>85839</v>
      </c>
      <c r="E78" s="292">
        <v>0</v>
      </c>
      <c r="F78" s="292">
        <f t="shared" si="6"/>
        <v>10729.875</v>
      </c>
      <c r="G78" s="292">
        <v>3957.35</v>
      </c>
      <c r="H78" s="292">
        <f t="shared" si="7"/>
        <v>502.63112500000005</v>
      </c>
      <c r="I78" s="292">
        <f t="shared" si="8"/>
        <v>101028.85612500001</v>
      </c>
      <c r="M78" s="233"/>
      <c r="N78" s="233"/>
      <c r="O78" s="233"/>
      <c r="P78" s="233"/>
    </row>
    <row r="79" spans="1:16" s="231" customFormat="1" ht="15.75" thickBot="1" x14ac:dyDescent="0.3">
      <c r="A79" s="214"/>
      <c r="B79" s="215"/>
      <c r="C79" s="216"/>
      <c r="D79" s="198"/>
      <c r="E79" s="198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 x14ac:dyDescent="0.3">
      <c r="A80" s="468" t="s">
        <v>139</v>
      </c>
      <c r="B80" s="469"/>
      <c r="C80" s="469"/>
      <c r="D80" s="469"/>
      <c r="E80" s="470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 x14ac:dyDescent="0.3">
      <c r="A81" s="468" t="s">
        <v>140</v>
      </c>
      <c r="B81" s="470"/>
      <c r="C81" s="137"/>
      <c r="D81" s="473" t="s">
        <v>141</v>
      </c>
      <c r="E81" s="474"/>
      <c r="F81" s="208"/>
      <c r="G81" s="208" t="s">
        <v>227</v>
      </c>
      <c r="H81" s="208"/>
      <c r="I81" s="208"/>
      <c r="M81" s="233"/>
      <c r="N81" s="233"/>
      <c r="O81" s="233"/>
      <c r="P81" s="233"/>
    </row>
    <row r="82" spans="1:16" s="231" customFormat="1" x14ac:dyDescent="0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 t="s">
        <v>228</v>
      </c>
      <c r="H82" s="208">
        <v>3957.35</v>
      </c>
      <c r="I82" s="208"/>
      <c r="M82" s="233"/>
      <c r="N82" s="233"/>
      <c r="O82" s="233"/>
      <c r="P82" s="233"/>
    </row>
    <row r="83" spans="1:16" s="231" customFormat="1" x14ac:dyDescent="0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 t="s">
        <v>229</v>
      </c>
      <c r="H83" s="208">
        <v>3889.39</v>
      </c>
      <c r="I83" s="208"/>
      <c r="M83" s="233"/>
      <c r="N83" s="233"/>
      <c r="O83" s="233"/>
      <c r="P83" s="233"/>
    </row>
    <row r="84" spans="1:16" s="231" customFormat="1" x14ac:dyDescent="0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 x14ac:dyDescent="0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208"/>
      <c r="H85" s="208"/>
      <c r="I85" s="208"/>
      <c r="M85" s="233"/>
      <c r="N85" s="233"/>
      <c r="O85" s="233"/>
      <c r="P85" s="233"/>
    </row>
    <row r="86" spans="1:16" s="231" customFormat="1" x14ac:dyDescent="0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08"/>
      <c r="H86" s="208"/>
      <c r="I86" s="208"/>
    </row>
    <row r="87" spans="1:16" s="231" customFormat="1" x14ac:dyDescent="0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208"/>
      <c r="H87" s="208"/>
      <c r="I87" s="208"/>
    </row>
    <row r="88" spans="1:16" s="231" customFormat="1" x14ac:dyDescent="0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 x14ac:dyDescent="0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 x14ac:dyDescent="0.25">
      <c r="A90" s="195" t="s">
        <v>235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 x14ac:dyDescent="0.25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 x14ac:dyDescent="0.25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2" bottom="0.25" header="0.3" footer="0.3"/>
  <pageSetup scale="50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3"/>
  <sheetViews>
    <sheetView topLeftCell="A31" workbookViewId="0">
      <selection activeCell="D78" sqref="D78"/>
    </sheetView>
  </sheetViews>
  <sheetFormatPr defaultColWidth="14.85546875" defaultRowHeight="15" x14ac:dyDescent="0.25"/>
  <cols>
    <col min="1" max="1" width="23.42578125" customWidth="1"/>
    <col min="2" max="2" width="21" style="1" customWidth="1"/>
    <col min="3" max="3" width="13.28515625" style="2" customWidth="1"/>
    <col min="4" max="4" width="22.5703125" style="2" customWidth="1"/>
    <col min="5" max="6" width="14.85546875" style="2"/>
    <col min="7" max="7" width="12.7109375" style="2" customWidth="1"/>
    <col min="8" max="8" width="19.85546875" style="2" customWidth="1"/>
    <col min="9" max="9" width="25.140625" style="2" customWidth="1"/>
  </cols>
  <sheetData>
    <row r="1" spans="1:16" ht="42.7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x14ac:dyDescent="0.25">
      <c r="A2" s="450"/>
      <c r="B2" s="519" t="s">
        <v>237</v>
      </c>
      <c r="C2" s="519"/>
      <c r="D2" s="519"/>
      <c r="E2" s="519"/>
      <c r="F2" s="519"/>
      <c r="G2" s="519"/>
      <c r="H2" s="519"/>
      <c r="I2" s="450"/>
    </row>
    <row r="3" spans="1:16" x14ac:dyDescent="0.25">
      <c r="A3" s="450"/>
      <c r="B3" s="518" t="s">
        <v>243</v>
      </c>
      <c r="C3" s="518"/>
      <c r="D3" s="518"/>
      <c r="E3" s="518"/>
      <c r="F3" s="518"/>
      <c r="G3" s="518"/>
      <c r="H3" s="518"/>
      <c r="I3" s="450"/>
    </row>
    <row r="4" spans="1:16" ht="15.75" thickBot="1" x14ac:dyDescent="0.3">
      <c r="A4" s="450"/>
      <c r="B4" s="519" t="s">
        <v>239</v>
      </c>
      <c r="C4" s="519"/>
      <c r="D4" s="519"/>
      <c r="E4" s="519"/>
      <c r="F4" s="519"/>
      <c r="G4" s="519"/>
      <c r="H4" s="519"/>
      <c r="I4" s="450"/>
    </row>
    <row r="5" spans="1:16" x14ac:dyDescent="0.25">
      <c r="A5" s="454" t="s">
        <v>161</v>
      </c>
      <c r="B5" s="455"/>
      <c r="C5" s="455"/>
      <c r="D5" s="455"/>
      <c r="E5" s="455"/>
      <c r="F5" s="455"/>
      <c r="G5" s="455"/>
      <c r="H5" s="483"/>
      <c r="I5" s="14" t="s">
        <v>183</v>
      </c>
    </row>
    <row r="6" spans="1:16" ht="15.75" thickBot="1" x14ac:dyDescent="0.3">
      <c r="A6" s="456"/>
      <c r="B6" s="457"/>
      <c r="C6" s="457"/>
      <c r="D6" s="457"/>
      <c r="E6" s="457"/>
      <c r="F6" s="457"/>
      <c r="G6" s="457"/>
      <c r="H6" s="484"/>
      <c r="I6" s="4">
        <v>42628</v>
      </c>
    </row>
    <row r="7" spans="1:16" ht="21" thickBot="1" x14ac:dyDescent="0.35">
      <c r="A7" s="458" t="s">
        <v>6</v>
      </c>
      <c r="B7" s="459"/>
      <c r="C7" s="459"/>
      <c r="D7" s="459"/>
      <c r="E7" s="459"/>
      <c r="F7" s="459"/>
      <c r="G7" s="459"/>
      <c r="H7" s="459"/>
      <c r="I7" s="485"/>
    </row>
    <row r="8" spans="1:16" s="7" customFormat="1" x14ac:dyDescent="0.25">
      <c r="A8" s="462" t="s">
        <v>7</v>
      </c>
      <c r="B8" s="46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</row>
    <row r="9" spans="1:16" s="231" customFormat="1" x14ac:dyDescent="0.25">
      <c r="A9" s="191" t="s">
        <v>15</v>
      </c>
      <c r="B9" s="192" t="s">
        <v>16</v>
      </c>
      <c r="C9" s="193" t="s">
        <v>17</v>
      </c>
      <c r="D9" s="84">
        <v>74398</v>
      </c>
      <c r="E9" s="84">
        <v>1100</v>
      </c>
      <c r="F9" s="84">
        <f t="shared" ref="F9:F15" si="0">(D9-E9)*0.125</f>
        <v>9162.25</v>
      </c>
      <c r="G9" s="84">
        <v>3368.71</v>
      </c>
      <c r="H9" s="84">
        <f t="shared" ref="H9:H35" si="1">(D9-E9+F9+G9)*0.005</f>
        <v>429.14480000000003</v>
      </c>
      <c r="I9" s="84">
        <f t="shared" ref="I9:I35" si="2">D9-E9+F9+H9+G9</f>
        <v>86258.104800000001</v>
      </c>
    </row>
    <row r="10" spans="1:16" s="231" customFormat="1" x14ac:dyDescent="0.25">
      <c r="A10" s="191" t="s">
        <v>15</v>
      </c>
      <c r="B10" s="192" t="s">
        <v>24</v>
      </c>
      <c r="C10" s="193" t="s">
        <v>25</v>
      </c>
      <c r="D10" s="84">
        <v>74398</v>
      </c>
      <c r="E10" s="84">
        <v>1100</v>
      </c>
      <c r="F10" s="84">
        <f t="shared" si="0"/>
        <v>9162.25</v>
      </c>
      <c r="G10" s="84">
        <v>3368.71</v>
      </c>
      <c r="H10" s="84">
        <f t="shared" si="1"/>
        <v>429.14480000000003</v>
      </c>
      <c r="I10" s="84">
        <f t="shared" si="2"/>
        <v>86258.104800000001</v>
      </c>
    </row>
    <row r="11" spans="1:16" s="231" customFormat="1" x14ac:dyDescent="0.25">
      <c r="A11" s="191" t="s">
        <v>15</v>
      </c>
      <c r="B11" s="192" t="s">
        <v>20</v>
      </c>
      <c r="C11" s="193" t="s">
        <v>21</v>
      </c>
      <c r="D11" s="84"/>
      <c r="E11" s="84"/>
      <c r="F11" s="84"/>
      <c r="G11" s="84"/>
      <c r="H11" s="84"/>
      <c r="I11" s="84"/>
      <c r="M11" s="232"/>
      <c r="N11" s="233"/>
      <c r="O11" s="233"/>
      <c r="P11" s="233"/>
    </row>
    <row r="12" spans="1:16" s="231" customFormat="1" x14ac:dyDescent="0.25">
      <c r="A12" s="191" t="s">
        <v>15</v>
      </c>
      <c r="B12" s="192" t="s">
        <v>22</v>
      </c>
      <c r="C12" s="193" t="s">
        <v>23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 x14ac:dyDescent="0.25">
      <c r="A13" s="191" t="s">
        <v>15</v>
      </c>
      <c r="B13" s="192" t="s">
        <v>18</v>
      </c>
      <c r="C13" s="193" t="s">
        <v>19</v>
      </c>
      <c r="D13" s="84">
        <v>75794</v>
      </c>
      <c r="E13" s="84">
        <v>1100</v>
      </c>
      <c r="F13" s="84">
        <f t="shared" si="0"/>
        <v>9336.75</v>
      </c>
      <c r="G13" s="84">
        <v>3368.71</v>
      </c>
      <c r="H13" s="84">
        <f t="shared" si="1"/>
        <v>436.99730000000005</v>
      </c>
      <c r="I13" s="84">
        <f t="shared" si="2"/>
        <v>87836.457300000009</v>
      </c>
      <c r="M13" s="232"/>
      <c r="N13" s="233"/>
      <c r="O13" s="233"/>
      <c r="P13" s="233"/>
    </row>
    <row r="14" spans="1:16" s="231" customFormat="1" ht="15.75" x14ac:dyDescent="0.25">
      <c r="A14" s="90" t="s">
        <v>15</v>
      </c>
      <c r="B14" s="91" t="s">
        <v>262</v>
      </c>
      <c r="C14" s="92" t="s">
        <v>263</v>
      </c>
      <c r="D14" s="84">
        <v>74355</v>
      </c>
      <c r="E14" s="84">
        <v>1100</v>
      </c>
      <c r="F14" s="84">
        <f t="shared" ref="F14" si="3">(D14-E14)*0.125</f>
        <v>9156.875</v>
      </c>
      <c r="G14" s="84">
        <v>3368.71</v>
      </c>
      <c r="H14" s="84">
        <f t="shared" ref="H14" si="4">(D14-E14+F14+G14)*0.005</f>
        <v>428.90292500000004</v>
      </c>
      <c r="I14" s="84">
        <f t="shared" ref="I14" si="5">D14-E14+F14+H14+G14</f>
        <v>86209.487925000009</v>
      </c>
      <c r="M14" s="232"/>
      <c r="N14" s="233"/>
      <c r="O14" s="233"/>
      <c r="P14" s="233"/>
    </row>
    <row r="15" spans="1:16" s="234" customFormat="1" x14ac:dyDescent="0.25">
      <c r="A15" s="191" t="s">
        <v>26</v>
      </c>
      <c r="B15" s="192" t="s">
        <v>27</v>
      </c>
      <c r="C15" s="193" t="s">
        <v>23</v>
      </c>
      <c r="D15" s="84">
        <v>77034</v>
      </c>
      <c r="E15" s="84">
        <v>1100</v>
      </c>
      <c r="F15" s="84">
        <f t="shared" si="0"/>
        <v>9491.75</v>
      </c>
      <c r="G15" s="84">
        <v>3368.71</v>
      </c>
      <c r="H15" s="84">
        <f t="shared" si="1"/>
        <v>443.97230000000002</v>
      </c>
      <c r="I15" s="84">
        <f t="shared" si="2"/>
        <v>89238.4323</v>
      </c>
      <c r="M15" s="235"/>
      <c r="N15" s="236"/>
      <c r="O15" s="236"/>
      <c r="P15" s="236"/>
    </row>
    <row r="16" spans="1:16" s="231" customFormat="1" x14ac:dyDescent="0.25">
      <c r="A16" s="191" t="s">
        <v>32</v>
      </c>
      <c r="B16" s="192" t="s">
        <v>33</v>
      </c>
      <c r="C16" s="193" t="s">
        <v>34</v>
      </c>
      <c r="D16" s="84"/>
      <c r="E16" s="84"/>
      <c r="F16" s="84"/>
      <c r="G16" s="84"/>
      <c r="H16" s="84"/>
      <c r="I16" s="84"/>
      <c r="M16" s="233"/>
      <c r="N16" s="233"/>
      <c r="O16" s="233"/>
      <c r="P16" s="233"/>
    </row>
    <row r="17" spans="1:16" s="231" customFormat="1" x14ac:dyDescent="0.25">
      <c r="A17" s="191" t="s">
        <v>35</v>
      </c>
      <c r="B17" s="192" t="s">
        <v>36</v>
      </c>
      <c r="C17" s="193" t="s">
        <v>37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 x14ac:dyDescent="0.25">
      <c r="A18" s="191" t="s">
        <v>35</v>
      </c>
      <c r="B18" s="192" t="s">
        <v>38</v>
      </c>
      <c r="C18" s="193" t="s">
        <v>39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 x14ac:dyDescent="0.25">
      <c r="A19" s="191" t="s">
        <v>28</v>
      </c>
      <c r="B19" s="192" t="s">
        <v>29</v>
      </c>
      <c r="C19" s="193" t="s">
        <v>19</v>
      </c>
      <c r="D19" s="84">
        <v>77725</v>
      </c>
      <c r="E19" s="84">
        <v>1100</v>
      </c>
      <c r="F19" s="84">
        <f t="shared" ref="F19:F32" si="6">(D19-E19)*0.125</f>
        <v>9578.125</v>
      </c>
      <c r="G19" s="84">
        <v>3368.71</v>
      </c>
      <c r="H19" s="84">
        <f t="shared" si="1"/>
        <v>447.85917500000005</v>
      </c>
      <c r="I19" s="84">
        <f t="shared" si="2"/>
        <v>90019.694175000011</v>
      </c>
      <c r="M19" s="233"/>
      <c r="N19" s="233"/>
      <c r="O19" s="233"/>
      <c r="P19" s="233"/>
    </row>
    <row r="20" spans="1:16" s="231" customFormat="1" x14ac:dyDescent="0.25">
      <c r="A20" s="191" t="s">
        <v>30</v>
      </c>
      <c r="B20" s="192" t="s">
        <v>31</v>
      </c>
      <c r="C20" s="193" t="s">
        <v>23</v>
      </c>
      <c r="D20" s="84"/>
      <c r="E20" s="84"/>
      <c r="F20" s="84"/>
      <c r="G20" s="84"/>
      <c r="H20" s="84"/>
      <c r="I20" s="84"/>
      <c r="M20" s="233"/>
      <c r="N20" s="233"/>
      <c r="O20" s="233"/>
      <c r="P20" s="233"/>
    </row>
    <row r="21" spans="1:16" s="231" customFormat="1" x14ac:dyDescent="0.25">
      <c r="A21" s="194" t="s">
        <v>59</v>
      </c>
      <c r="B21" s="192" t="s">
        <v>60</v>
      </c>
      <c r="C21" s="193" t="s">
        <v>19</v>
      </c>
      <c r="D21" s="84">
        <v>84602</v>
      </c>
      <c r="E21" s="84">
        <v>1100</v>
      </c>
      <c r="F21" s="84">
        <f t="shared" si="6"/>
        <v>10437.75</v>
      </c>
      <c r="G21" s="84">
        <v>3368.71</v>
      </c>
      <c r="H21" s="84">
        <f t="shared" si="1"/>
        <v>486.54230000000007</v>
      </c>
      <c r="I21" s="84">
        <f t="shared" si="2"/>
        <v>97795.002300000007</v>
      </c>
      <c r="M21" s="232"/>
      <c r="N21" s="233"/>
      <c r="O21" s="233"/>
      <c r="P21" s="233"/>
    </row>
    <row r="22" spans="1:16" s="231" customFormat="1" x14ac:dyDescent="0.25">
      <c r="A22" s="194" t="s">
        <v>40</v>
      </c>
      <c r="B22" s="192" t="s">
        <v>41</v>
      </c>
      <c r="C22" s="193" t="s">
        <v>23</v>
      </c>
      <c r="D22" s="84">
        <v>82070</v>
      </c>
      <c r="E22" s="84">
        <v>1100</v>
      </c>
      <c r="F22" s="84">
        <f t="shared" si="6"/>
        <v>10121.25</v>
      </c>
      <c r="G22" s="84">
        <v>3368.71</v>
      </c>
      <c r="H22" s="84">
        <f t="shared" si="1"/>
        <v>472.29980000000006</v>
      </c>
      <c r="I22" s="84">
        <f t="shared" si="2"/>
        <v>94932.2598</v>
      </c>
      <c r="M22" s="232"/>
      <c r="N22" s="233"/>
      <c r="O22" s="233"/>
      <c r="P22" s="233"/>
    </row>
    <row r="23" spans="1:16" s="231" customFormat="1" x14ac:dyDescent="0.25">
      <c r="A23" s="194" t="s">
        <v>40</v>
      </c>
      <c r="B23" s="192" t="s">
        <v>42</v>
      </c>
      <c r="C23" s="193" t="s">
        <v>43</v>
      </c>
      <c r="D23" s="84">
        <v>87298</v>
      </c>
      <c r="E23" s="84">
        <v>1100</v>
      </c>
      <c r="F23" s="84">
        <f t="shared" si="6"/>
        <v>10774.75</v>
      </c>
      <c r="G23" s="84">
        <v>3368.71</v>
      </c>
      <c r="H23" s="84">
        <f t="shared" si="1"/>
        <v>501.70730000000003</v>
      </c>
      <c r="I23" s="84">
        <f t="shared" si="2"/>
        <v>100843.1673</v>
      </c>
      <c r="M23" s="232"/>
      <c r="N23" s="233"/>
      <c r="O23" s="233"/>
      <c r="P23" s="233"/>
    </row>
    <row r="24" spans="1:16" s="231" customFormat="1" x14ac:dyDescent="0.25">
      <c r="A24" s="194" t="s">
        <v>59</v>
      </c>
      <c r="B24" s="192" t="s">
        <v>61</v>
      </c>
      <c r="C24" s="193" t="s">
        <v>62</v>
      </c>
      <c r="D24" s="84"/>
      <c r="E24" s="84"/>
      <c r="F24" s="84"/>
      <c r="G24" s="84"/>
      <c r="H24" s="84"/>
      <c r="I24" s="84"/>
      <c r="M24" s="232"/>
      <c r="N24" s="233"/>
      <c r="O24" s="233"/>
      <c r="P24" s="233"/>
    </row>
    <row r="25" spans="1:16" s="231" customFormat="1" x14ac:dyDescent="0.25">
      <c r="A25" s="194" t="s">
        <v>40</v>
      </c>
      <c r="B25" s="192" t="s">
        <v>44</v>
      </c>
      <c r="C25" s="193" t="s">
        <v>45</v>
      </c>
      <c r="D25" s="84">
        <v>82687</v>
      </c>
      <c r="E25" s="84">
        <v>1100</v>
      </c>
      <c r="F25" s="84">
        <f t="shared" si="6"/>
        <v>10198.375</v>
      </c>
      <c r="G25" s="84">
        <v>3368.71</v>
      </c>
      <c r="H25" s="84">
        <f t="shared" si="1"/>
        <v>475.77042500000005</v>
      </c>
      <c r="I25" s="84">
        <f t="shared" si="2"/>
        <v>95629.855425000002</v>
      </c>
      <c r="M25" s="232"/>
      <c r="N25" s="233"/>
      <c r="O25" s="233"/>
      <c r="P25" s="233"/>
    </row>
    <row r="26" spans="1:16" s="231" customFormat="1" x14ac:dyDescent="0.25">
      <c r="A26" s="194" t="s">
        <v>40</v>
      </c>
      <c r="B26" s="192" t="s">
        <v>46</v>
      </c>
      <c r="C26" s="193" t="s">
        <v>45</v>
      </c>
      <c r="D26" s="84">
        <v>82015</v>
      </c>
      <c r="E26" s="84">
        <v>1100</v>
      </c>
      <c r="F26" s="84">
        <f t="shared" si="6"/>
        <v>10114.375</v>
      </c>
      <c r="G26" s="84">
        <v>3368.71</v>
      </c>
      <c r="H26" s="84">
        <f t="shared" si="1"/>
        <v>471.99042500000002</v>
      </c>
      <c r="I26" s="84">
        <f t="shared" si="2"/>
        <v>94870.075425000003</v>
      </c>
      <c r="M26" s="232"/>
      <c r="N26" s="233"/>
      <c r="O26" s="233"/>
      <c r="P26" s="233"/>
    </row>
    <row r="27" spans="1:16" s="231" customFormat="1" x14ac:dyDescent="0.25">
      <c r="A27" s="194" t="s">
        <v>40</v>
      </c>
      <c r="B27" s="192" t="s">
        <v>47</v>
      </c>
      <c r="C27" s="193" t="s">
        <v>233</v>
      </c>
      <c r="D27" s="84">
        <v>84461</v>
      </c>
      <c r="E27" s="84">
        <v>1100</v>
      </c>
      <c r="F27" s="84">
        <f>(D27-E27)*0.125</f>
        <v>10420.125</v>
      </c>
      <c r="G27" s="84">
        <v>3368.71</v>
      </c>
      <c r="H27" s="84">
        <f t="shared" si="1"/>
        <v>485.74917500000004</v>
      </c>
      <c r="I27" s="84">
        <f t="shared" si="2"/>
        <v>97635.584175000011</v>
      </c>
      <c r="M27" s="232"/>
      <c r="N27" s="233"/>
      <c r="O27" s="233"/>
      <c r="P27" s="233"/>
    </row>
    <row r="28" spans="1:16" s="231" customFormat="1" x14ac:dyDescent="0.25">
      <c r="A28" s="194" t="s">
        <v>40</v>
      </c>
      <c r="B28" s="192" t="s">
        <v>49</v>
      </c>
      <c r="C28" s="193" t="s">
        <v>233</v>
      </c>
      <c r="D28" s="84">
        <v>83148</v>
      </c>
      <c r="E28" s="84">
        <v>1100</v>
      </c>
      <c r="F28" s="84">
        <f>(D28-E28)*0.125</f>
        <v>10256</v>
      </c>
      <c r="G28" s="84">
        <v>3368.71</v>
      </c>
      <c r="H28" s="84">
        <f t="shared" si="1"/>
        <v>478.36355000000003</v>
      </c>
      <c r="I28" s="84">
        <f t="shared" si="2"/>
        <v>96151.073550000001</v>
      </c>
      <c r="M28" s="232"/>
      <c r="N28" s="233"/>
      <c r="O28" s="233"/>
      <c r="P28" s="233"/>
    </row>
    <row r="29" spans="1:16" s="231" customFormat="1" x14ac:dyDescent="0.25">
      <c r="A29" s="194" t="s">
        <v>40</v>
      </c>
      <c r="B29" s="192" t="s">
        <v>50</v>
      </c>
      <c r="C29" s="193" t="s">
        <v>51</v>
      </c>
      <c r="D29" s="84">
        <v>83907</v>
      </c>
      <c r="E29" s="84">
        <v>1100</v>
      </c>
      <c r="F29" s="84">
        <f>(D29-E29)*0.125</f>
        <v>10350.875</v>
      </c>
      <c r="G29" s="84">
        <v>3368.71</v>
      </c>
      <c r="H29" s="84">
        <f t="shared" si="1"/>
        <v>482.63292500000006</v>
      </c>
      <c r="I29" s="84">
        <f t="shared" si="2"/>
        <v>97009.217925000004</v>
      </c>
      <c r="M29" s="232"/>
      <c r="N29" s="233"/>
      <c r="O29" s="233"/>
      <c r="P29" s="233"/>
    </row>
    <row r="30" spans="1:16" s="231" customFormat="1" x14ac:dyDescent="0.25">
      <c r="A30" s="194" t="s">
        <v>40</v>
      </c>
      <c r="B30" s="192" t="s">
        <v>52</v>
      </c>
      <c r="C30" s="193" t="s">
        <v>53</v>
      </c>
      <c r="D30" s="84">
        <v>82512</v>
      </c>
      <c r="E30" s="84">
        <v>1100</v>
      </c>
      <c r="F30" s="84">
        <f>(D30-E30)*0.125</f>
        <v>10176.5</v>
      </c>
      <c r="G30" s="84">
        <v>3368.71</v>
      </c>
      <c r="H30" s="84">
        <f t="shared" si="1"/>
        <v>474.78605000000005</v>
      </c>
      <c r="I30" s="84">
        <f t="shared" si="2"/>
        <v>95431.996050000002</v>
      </c>
      <c r="M30" s="232"/>
      <c r="N30" s="233"/>
      <c r="O30" s="233"/>
      <c r="P30" s="233"/>
    </row>
    <row r="31" spans="1:16" s="231" customFormat="1" x14ac:dyDescent="0.25">
      <c r="A31" s="194" t="s">
        <v>40</v>
      </c>
      <c r="B31" s="192" t="s">
        <v>54</v>
      </c>
      <c r="C31" s="193" t="s">
        <v>43</v>
      </c>
      <c r="D31" s="84"/>
      <c r="E31" s="84"/>
      <c r="F31" s="84"/>
      <c r="G31" s="84"/>
      <c r="H31" s="84"/>
      <c r="I31" s="84"/>
      <c r="M31" s="232"/>
      <c r="N31" s="233"/>
      <c r="O31" s="233"/>
      <c r="P31" s="233"/>
    </row>
    <row r="32" spans="1:16" s="234" customFormat="1" x14ac:dyDescent="0.25">
      <c r="A32" s="194" t="s">
        <v>40</v>
      </c>
      <c r="B32" s="192" t="s">
        <v>55</v>
      </c>
      <c r="C32" s="193" t="s">
        <v>56</v>
      </c>
      <c r="D32" s="84">
        <v>83563</v>
      </c>
      <c r="E32" s="84">
        <v>1100</v>
      </c>
      <c r="F32" s="84">
        <f t="shared" si="6"/>
        <v>10307.875</v>
      </c>
      <c r="G32" s="84">
        <v>3368.71</v>
      </c>
      <c r="H32" s="84">
        <f t="shared" si="1"/>
        <v>480.69792500000005</v>
      </c>
      <c r="I32" s="84">
        <f t="shared" si="2"/>
        <v>96620.282925000007</v>
      </c>
      <c r="M32" s="235"/>
      <c r="N32" s="236"/>
      <c r="O32" s="236"/>
      <c r="P32" s="236"/>
    </row>
    <row r="33" spans="1:237" s="231" customFormat="1" x14ac:dyDescent="0.25">
      <c r="A33" s="194" t="s">
        <v>40</v>
      </c>
      <c r="B33" s="192" t="s">
        <v>57</v>
      </c>
      <c r="C33" s="193" t="s">
        <v>58</v>
      </c>
      <c r="D33" s="84">
        <v>83563</v>
      </c>
      <c r="E33" s="84">
        <v>1100</v>
      </c>
      <c r="F33" s="84">
        <f t="shared" ref="F33" si="7">(D33-E33)*0.125</f>
        <v>10307.875</v>
      </c>
      <c r="G33" s="84">
        <v>3368.71</v>
      </c>
      <c r="H33" s="84">
        <f t="shared" ref="H33" si="8">(D33-E33+F33+G33)*0.005</f>
        <v>480.69792500000005</v>
      </c>
      <c r="I33" s="84">
        <f t="shared" ref="I33" si="9">D33-E33+F33+H33+G33</f>
        <v>96620.282925000007</v>
      </c>
      <c r="M33" s="232"/>
      <c r="N33" s="233"/>
      <c r="O33" s="233"/>
      <c r="P33" s="233"/>
    </row>
    <row r="34" spans="1:237" s="231" customFormat="1" x14ac:dyDescent="0.25">
      <c r="A34" s="191" t="s">
        <v>63</v>
      </c>
      <c r="B34" s="192" t="s">
        <v>64</v>
      </c>
      <c r="C34" s="193"/>
      <c r="D34" s="84">
        <v>69125</v>
      </c>
      <c r="E34" s="84">
        <v>1100</v>
      </c>
      <c r="F34" s="84">
        <f>(D34-E34)*0.125</f>
        <v>8503.125</v>
      </c>
      <c r="G34" s="84">
        <v>3368.71</v>
      </c>
      <c r="H34" s="84">
        <f t="shared" si="1"/>
        <v>399.48417500000005</v>
      </c>
      <c r="I34" s="84">
        <f t="shared" si="2"/>
        <v>80296.319175000011</v>
      </c>
      <c r="M34" s="233"/>
      <c r="N34" s="233"/>
      <c r="O34" s="233"/>
      <c r="P34" s="233"/>
    </row>
    <row r="35" spans="1:237" s="231" customFormat="1" x14ac:dyDescent="0.25">
      <c r="A35" s="191" t="s">
        <v>63</v>
      </c>
      <c r="B35" s="192" t="s">
        <v>65</v>
      </c>
      <c r="C35" s="193"/>
      <c r="D35" s="84">
        <v>69125</v>
      </c>
      <c r="E35" s="84">
        <v>1100</v>
      </c>
      <c r="F35" s="84">
        <f>(D35-E35)*0.125</f>
        <v>8503.125</v>
      </c>
      <c r="G35" s="84">
        <v>3368.71</v>
      </c>
      <c r="H35" s="84">
        <f t="shared" si="1"/>
        <v>399.48417500000005</v>
      </c>
      <c r="I35" s="84">
        <f t="shared" si="2"/>
        <v>80296.319175000011</v>
      </c>
      <c r="M35" s="233"/>
      <c r="N35" s="233"/>
      <c r="O35" s="233"/>
      <c r="P35" s="233"/>
    </row>
    <row r="36" spans="1:237" s="233" customFormat="1" ht="15.75" thickBot="1" x14ac:dyDescent="0.3">
      <c r="A36" s="195"/>
      <c r="B36" s="196"/>
      <c r="C36" s="197"/>
      <c r="D36" s="198"/>
      <c r="E36" s="198"/>
      <c r="F36" s="198"/>
      <c r="G36" s="84"/>
      <c r="H36" s="198"/>
      <c r="I36" s="198"/>
      <c r="IC36" s="231"/>
    </row>
    <row r="37" spans="1:237" s="231" customFormat="1" x14ac:dyDescent="0.25">
      <c r="A37" s="501" t="s">
        <v>66</v>
      </c>
      <c r="B37" s="502"/>
      <c r="C37" s="502"/>
      <c r="D37" s="502"/>
      <c r="E37" s="502"/>
      <c r="F37" s="502"/>
      <c r="G37" s="502"/>
      <c r="H37" s="502"/>
      <c r="I37" s="503"/>
      <c r="M37" s="233"/>
      <c r="N37" s="233"/>
      <c r="O37" s="233"/>
      <c r="P37" s="233"/>
    </row>
    <row r="38" spans="1:237" s="237" customFormat="1" x14ac:dyDescent="0.25">
      <c r="A38" s="504" t="s">
        <v>7</v>
      </c>
      <c r="B38" s="504"/>
      <c r="C38" s="199" t="s">
        <v>8</v>
      </c>
      <c r="D38" s="199" t="s">
        <v>9</v>
      </c>
      <c r="E38" s="199" t="s">
        <v>10</v>
      </c>
      <c r="F38" s="199" t="s">
        <v>11</v>
      </c>
      <c r="G38" s="199" t="s">
        <v>12</v>
      </c>
      <c r="H38" s="199" t="s">
        <v>13</v>
      </c>
      <c r="I38" s="199" t="s">
        <v>14</v>
      </c>
      <c r="M38" s="195"/>
      <c r="N38" s="195"/>
      <c r="O38" s="195"/>
      <c r="P38" s="195"/>
    </row>
    <row r="39" spans="1:237" s="137" customFormat="1" x14ac:dyDescent="0.25">
      <c r="A39" s="191" t="s">
        <v>26</v>
      </c>
      <c r="B39" s="192" t="s">
        <v>67</v>
      </c>
      <c r="C39" s="200" t="s">
        <v>68</v>
      </c>
      <c r="D39" s="84"/>
      <c r="E39" s="84"/>
      <c r="F39" s="84"/>
      <c r="G39" s="84"/>
      <c r="H39" s="84"/>
      <c r="I39" s="84"/>
      <c r="M39" s="238"/>
      <c r="N39" s="238"/>
      <c r="O39" s="238"/>
      <c r="P39" s="238"/>
    </row>
    <row r="40" spans="1:237" s="137" customFormat="1" x14ac:dyDescent="0.25">
      <c r="A40" s="191" t="s">
        <v>69</v>
      </c>
      <c r="B40" s="192" t="s">
        <v>70</v>
      </c>
      <c r="C40" s="200" t="s">
        <v>71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 x14ac:dyDescent="0.25">
      <c r="A41" s="191" t="s">
        <v>72</v>
      </c>
      <c r="B41" s="201" t="s">
        <v>73</v>
      </c>
      <c r="C41" s="200" t="s">
        <v>74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231" customFormat="1" x14ac:dyDescent="0.25">
      <c r="A42" s="191" t="s">
        <v>75</v>
      </c>
      <c r="B42" s="192" t="s">
        <v>76</v>
      </c>
      <c r="C42" s="200" t="s">
        <v>77</v>
      </c>
      <c r="D42" s="84">
        <v>85050</v>
      </c>
      <c r="E42" s="84">
        <v>1100</v>
      </c>
      <c r="F42" s="84">
        <f t="shared" ref="F42:F44" si="10">(D42-E42)*0.125</f>
        <v>10493.75</v>
      </c>
      <c r="G42" s="84">
        <v>3368.71</v>
      </c>
      <c r="H42" s="84">
        <f>(D42-E42+F42+G42)*0.005</f>
        <v>489.06230000000005</v>
      </c>
      <c r="I42" s="84">
        <f>D42-E42+F42+H42+G42</f>
        <v>98301.522300000011</v>
      </c>
      <c r="M42" s="233"/>
      <c r="N42" s="233"/>
      <c r="O42" s="233"/>
      <c r="P42" s="233"/>
    </row>
    <row r="43" spans="1:237" s="234" customFormat="1" x14ac:dyDescent="0.25">
      <c r="A43" s="191" t="s">
        <v>75</v>
      </c>
      <c r="B43" s="192" t="s">
        <v>78</v>
      </c>
      <c r="C43" s="200" t="s">
        <v>43</v>
      </c>
      <c r="D43" s="84">
        <v>86553</v>
      </c>
      <c r="E43" s="84">
        <v>1100</v>
      </c>
      <c r="F43" s="84">
        <f t="shared" si="10"/>
        <v>10681.625</v>
      </c>
      <c r="G43" s="84">
        <v>3368.71</v>
      </c>
      <c r="H43" s="84">
        <f t="shared" ref="H43:H46" si="11">(D43-E43+F43+G43)*0.005</f>
        <v>497.51667500000002</v>
      </c>
      <c r="I43" s="84">
        <f t="shared" ref="I43:I46" si="12">D43-E43+F43+H43+G43</f>
        <v>100000.85167500001</v>
      </c>
      <c r="M43" s="236"/>
      <c r="N43" s="236"/>
      <c r="O43" s="236"/>
      <c r="P43" s="236"/>
    </row>
    <row r="44" spans="1:237" s="231" customFormat="1" x14ac:dyDescent="0.25">
      <c r="A44" s="191" t="s">
        <v>79</v>
      </c>
      <c r="B44" s="192" t="s">
        <v>80</v>
      </c>
      <c r="C44" s="200" t="s">
        <v>43</v>
      </c>
      <c r="D44" s="84">
        <v>88045</v>
      </c>
      <c r="E44" s="84">
        <v>1100</v>
      </c>
      <c r="F44" s="84">
        <f t="shared" si="10"/>
        <v>10868.125</v>
      </c>
      <c r="G44" s="84">
        <v>3368.71</v>
      </c>
      <c r="H44" s="84">
        <f>(D44-E44+F44+G44)*0.005</f>
        <v>505.90917500000006</v>
      </c>
      <c r="I44" s="84">
        <f>D44-E44+F44+H44+G44</f>
        <v>101687.744175</v>
      </c>
      <c r="M44" s="233"/>
      <c r="N44" s="233"/>
      <c r="O44" s="233"/>
      <c r="P44" s="233"/>
    </row>
    <row r="45" spans="1:237" s="231" customFormat="1" x14ac:dyDescent="0.25">
      <c r="A45" s="191" t="s">
        <v>75</v>
      </c>
      <c r="B45" s="192" t="s">
        <v>81</v>
      </c>
      <c r="C45" s="200" t="s">
        <v>43</v>
      </c>
      <c r="D45" s="84"/>
      <c r="E45" s="84"/>
      <c r="F45" s="84"/>
      <c r="G45" s="84"/>
      <c r="H45" s="84"/>
      <c r="I45" s="84"/>
      <c r="M45" s="233"/>
      <c r="N45" s="233"/>
      <c r="O45" s="233"/>
      <c r="P45" s="233"/>
    </row>
    <row r="46" spans="1:237" s="231" customFormat="1" x14ac:dyDescent="0.25">
      <c r="A46" s="191" t="s">
        <v>82</v>
      </c>
      <c r="B46" s="192" t="s">
        <v>83</v>
      </c>
      <c r="C46" s="200" t="s">
        <v>84</v>
      </c>
      <c r="D46" s="84">
        <v>88018</v>
      </c>
      <c r="E46" s="84">
        <v>1100</v>
      </c>
      <c r="F46" s="84">
        <f>(D46-E46)*0.125</f>
        <v>10864.75</v>
      </c>
      <c r="G46" s="84">
        <v>3368.71</v>
      </c>
      <c r="H46" s="84">
        <f t="shared" si="11"/>
        <v>505.75730000000004</v>
      </c>
      <c r="I46" s="84">
        <f t="shared" si="12"/>
        <v>101657.2173</v>
      </c>
      <c r="M46" s="233"/>
      <c r="N46" s="233"/>
      <c r="O46" s="233"/>
      <c r="P46" s="233"/>
    </row>
    <row r="47" spans="1:237" s="231" customFormat="1" x14ac:dyDescent="0.25">
      <c r="A47" s="191" t="s">
        <v>91</v>
      </c>
      <c r="B47" s="192" t="s">
        <v>92</v>
      </c>
      <c r="C47" s="200" t="s">
        <v>93</v>
      </c>
      <c r="D47" s="84"/>
      <c r="E47" s="84"/>
      <c r="F47" s="84"/>
      <c r="G47" s="84"/>
      <c r="H47" s="84"/>
      <c r="I47" s="84"/>
      <c r="M47" s="233"/>
      <c r="N47" s="233"/>
      <c r="O47" s="233"/>
      <c r="P47" s="233"/>
    </row>
    <row r="48" spans="1:237" s="234" customFormat="1" x14ac:dyDescent="0.25">
      <c r="A48" s="191" t="s">
        <v>94</v>
      </c>
      <c r="B48" s="192" t="s">
        <v>95</v>
      </c>
      <c r="C48" s="202" t="s">
        <v>96</v>
      </c>
      <c r="D48" s="84">
        <v>85841</v>
      </c>
      <c r="E48" s="84">
        <v>1100</v>
      </c>
      <c r="F48" s="84">
        <f>(D48-E48)*0.125</f>
        <v>10592.625</v>
      </c>
      <c r="G48" s="84">
        <v>3368.71</v>
      </c>
      <c r="H48" s="84">
        <f>(D48-E48+F48+G48)*0.005</f>
        <v>493.51167500000003</v>
      </c>
      <c r="I48" s="84">
        <f>D48-E48+F48+H48+G48</f>
        <v>99195.846675000008</v>
      </c>
      <c r="M48" s="236"/>
      <c r="N48" s="236"/>
      <c r="O48" s="236"/>
      <c r="P48" s="236"/>
    </row>
    <row r="49" spans="1:16" s="234" customFormat="1" x14ac:dyDescent="0.25">
      <c r="A49" s="191" t="s">
        <v>94</v>
      </c>
      <c r="B49" s="192" t="s">
        <v>97</v>
      </c>
      <c r="C49" s="202" t="s">
        <v>98</v>
      </c>
      <c r="D49" s="84">
        <v>85841</v>
      </c>
      <c r="E49" s="84">
        <v>1100</v>
      </c>
      <c r="F49" s="84">
        <f>(D49-E49)*0.125</f>
        <v>10592.625</v>
      </c>
      <c r="G49" s="84">
        <v>3368.71</v>
      </c>
      <c r="H49" s="84">
        <f>(D49-E49+F49+G49)*0.005</f>
        <v>493.51167500000003</v>
      </c>
      <c r="I49" s="84">
        <f>D49-E49+F49+H49+G49</f>
        <v>99195.846675000008</v>
      </c>
      <c r="M49" s="236"/>
      <c r="N49" s="236"/>
      <c r="O49" s="236"/>
      <c r="P49" s="236"/>
    </row>
    <row r="50" spans="1:16" s="231" customFormat="1" x14ac:dyDescent="0.25">
      <c r="A50" s="191" t="s">
        <v>99</v>
      </c>
      <c r="B50" s="192" t="s">
        <v>100</v>
      </c>
      <c r="C50" s="202" t="s">
        <v>101</v>
      </c>
      <c r="D50" s="84"/>
      <c r="E50" s="84"/>
      <c r="F50" s="84"/>
      <c r="G50" s="84"/>
      <c r="H50" s="84"/>
      <c r="I50" s="84"/>
      <c r="M50" s="233"/>
      <c r="N50" s="233"/>
      <c r="O50" s="233"/>
      <c r="P50" s="233"/>
    </row>
    <row r="51" spans="1:16" s="231" customFormat="1" x14ac:dyDescent="0.25">
      <c r="A51" s="191" t="s">
        <v>99</v>
      </c>
      <c r="B51" s="192" t="s">
        <v>102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 x14ac:dyDescent="0.25">
      <c r="A52" s="191" t="s">
        <v>105</v>
      </c>
      <c r="B52" s="192" t="s">
        <v>106</v>
      </c>
      <c r="C52" s="202" t="s">
        <v>107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 x14ac:dyDescent="0.25">
      <c r="A53" s="191" t="s">
        <v>108</v>
      </c>
      <c r="B53" s="192" t="s">
        <v>109</v>
      </c>
      <c r="C53" s="202" t="s">
        <v>110</v>
      </c>
      <c r="D53" s="85"/>
      <c r="E53" s="85"/>
      <c r="F53" s="84"/>
      <c r="G53" s="84"/>
      <c r="H53" s="85"/>
      <c r="I53" s="85"/>
      <c r="M53" s="233"/>
      <c r="N53" s="233"/>
      <c r="O53" s="233"/>
      <c r="P53" s="233"/>
    </row>
    <row r="54" spans="1:16" s="231" customFormat="1" x14ac:dyDescent="0.25">
      <c r="A54" s="191" t="s">
        <v>108</v>
      </c>
      <c r="B54" s="192" t="s">
        <v>111</v>
      </c>
      <c r="C54" s="193" t="s">
        <v>98</v>
      </c>
      <c r="D54" s="84"/>
      <c r="E54" s="84"/>
      <c r="F54" s="84"/>
      <c r="G54" s="84"/>
      <c r="H54" s="84"/>
      <c r="I54" s="84"/>
      <c r="M54" s="233"/>
      <c r="N54" s="233"/>
      <c r="O54" s="233"/>
      <c r="P54" s="233"/>
    </row>
    <row r="55" spans="1:16" s="237" customFormat="1" ht="14.25" x14ac:dyDescent="0.2">
      <c r="A55" s="191" t="s">
        <v>99</v>
      </c>
      <c r="B55" s="192" t="s">
        <v>103</v>
      </c>
      <c r="C55" s="202" t="s">
        <v>104</v>
      </c>
      <c r="D55" s="84"/>
      <c r="E55" s="84"/>
      <c r="F55" s="84"/>
      <c r="G55" s="84"/>
      <c r="H55" s="84"/>
      <c r="I55" s="84"/>
      <c r="M55" s="195"/>
      <c r="N55" s="195"/>
      <c r="O55" s="195"/>
      <c r="P55" s="195"/>
    </row>
    <row r="56" spans="1:16" s="231" customFormat="1" x14ac:dyDescent="0.25">
      <c r="A56" s="191" t="s">
        <v>85</v>
      </c>
      <c r="B56" s="192" t="s">
        <v>86</v>
      </c>
      <c r="C56" s="200" t="s">
        <v>87</v>
      </c>
      <c r="D56" s="84"/>
      <c r="E56" s="84"/>
      <c r="F56" s="84"/>
      <c r="G56" s="84"/>
      <c r="H56" s="84"/>
      <c r="I56" s="84"/>
      <c r="M56" s="233"/>
      <c r="N56" s="233"/>
      <c r="O56" s="233"/>
      <c r="P56" s="233"/>
    </row>
    <row r="57" spans="1:16" s="234" customFormat="1" x14ac:dyDescent="0.25">
      <c r="A57" s="191" t="s">
        <v>88</v>
      </c>
      <c r="B57" s="192" t="s">
        <v>89</v>
      </c>
      <c r="C57" s="200" t="s">
        <v>90</v>
      </c>
      <c r="D57" s="86"/>
      <c r="E57" s="84"/>
      <c r="F57" s="84"/>
      <c r="G57" s="84"/>
      <c r="H57" s="84"/>
      <c r="I57" s="84"/>
    </row>
    <row r="58" spans="1:16" s="231" customFormat="1" x14ac:dyDescent="0.25">
      <c r="A58" s="191" t="s">
        <v>63</v>
      </c>
      <c r="B58" s="192" t="s">
        <v>112</v>
      </c>
      <c r="C58" s="203"/>
      <c r="D58" s="84"/>
      <c r="E58" s="84"/>
      <c r="F58" s="84"/>
      <c r="G58" s="84"/>
      <c r="H58" s="84"/>
      <c r="I58" s="84"/>
      <c r="M58" s="233"/>
      <c r="N58" s="233"/>
      <c r="O58" s="233"/>
      <c r="P58" s="233"/>
    </row>
    <row r="59" spans="1:16" s="231" customFormat="1" x14ac:dyDescent="0.25">
      <c r="A59" s="191" t="s">
        <v>63</v>
      </c>
      <c r="B59" s="192" t="s">
        <v>113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 x14ac:dyDescent="0.25">
      <c r="A60" s="191" t="s">
        <v>63</v>
      </c>
      <c r="B60" s="192" t="s">
        <v>115</v>
      </c>
      <c r="C60" s="203"/>
      <c r="D60" s="84"/>
      <c r="E60" s="84"/>
      <c r="F60" s="84"/>
      <c r="G60" s="84"/>
      <c r="H60" s="84"/>
      <c r="I60" s="84"/>
      <c r="M60" s="232"/>
      <c r="N60" s="232"/>
      <c r="O60" s="232"/>
      <c r="P60" s="232"/>
    </row>
    <row r="61" spans="1:16" s="231" customFormat="1" x14ac:dyDescent="0.25">
      <c r="A61" s="191" t="s">
        <v>63</v>
      </c>
      <c r="B61" s="192" t="s">
        <v>114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 x14ac:dyDescent="0.25">
      <c r="A62" s="191" t="s">
        <v>63</v>
      </c>
      <c r="B62" s="192" t="s">
        <v>116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ht="15.75" thickBot="1" x14ac:dyDescent="0.3">
      <c r="A63" s="204" t="s">
        <v>63</v>
      </c>
      <c r="B63" s="205" t="s">
        <v>117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ht="15.75" thickBot="1" x14ac:dyDescent="0.3">
      <c r="A64" s="195"/>
      <c r="B64" s="206"/>
      <c r="C64" s="207"/>
      <c r="D64" s="208"/>
      <c r="E64" s="208"/>
      <c r="F64" s="208"/>
      <c r="G64" s="208"/>
      <c r="H64" s="208"/>
      <c r="I64" s="208"/>
      <c r="M64" s="233"/>
      <c r="N64" s="233"/>
      <c r="O64" s="233"/>
      <c r="P64" s="233"/>
    </row>
    <row r="65" spans="1:16" s="231" customFormat="1" ht="15.75" thickBot="1" x14ac:dyDescent="0.3">
      <c r="A65" s="505" t="s">
        <v>118</v>
      </c>
      <c r="B65" s="506"/>
      <c r="C65" s="506"/>
      <c r="D65" s="506"/>
      <c r="E65" s="506"/>
      <c r="F65" s="506"/>
      <c r="G65" s="506"/>
      <c r="H65" s="506"/>
      <c r="I65" s="507"/>
      <c r="M65" s="233"/>
      <c r="N65" s="233"/>
      <c r="O65" s="233"/>
      <c r="P65" s="233"/>
    </row>
    <row r="66" spans="1:16" s="231" customFormat="1" x14ac:dyDescent="0.25">
      <c r="A66" s="486" t="s">
        <v>7</v>
      </c>
      <c r="B66" s="486"/>
      <c r="C66" s="155" t="s">
        <v>8</v>
      </c>
      <c r="D66" s="155" t="s">
        <v>9</v>
      </c>
      <c r="E66" s="155" t="s">
        <v>10</v>
      </c>
      <c r="F66" s="155" t="s">
        <v>11</v>
      </c>
      <c r="G66" s="155" t="s">
        <v>12</v>
      </c>
      <c r="H66" s="155" t="s">
        <v>13</v>
      </c>
      <c r="I66" s="155" t="s">
        <v>14</v>
      </c>
      <c r="M66" s="233"/>
      <c r="N66" s="233"/>
      <c r="O66" s="233"/>
      <c r="P66" s="233"/>
    </row>
    <row r="67" spans="1:16" s="231" customFormat="1" x14ac:dyDescent="0.25">
      <c r="A67" s="209" t="s">
        <v>124</v>
      </c>
      <c r="B67" s="210" t="s">
        <v>125</v>
      </c>
      <c r="C67" s="193" t="s">
        <v>68</v>
      </c>
      <c r="D67" s="86">
        <v>90933</v>
      </c>
      <c r="E67" s="84">
        <v>1100</v>
      </c>
      <c r="F67" s="84">
        <f>(D67-E67)*0.125</f>
        <v>11229.125</v>
      </c>
      <c r="G67" s="84">
        <v>3368.71</v>
      </c>
      <c r="H67" s="84">
        <f>(D67-E67+F67+G67)*0.005</f>
        <v>522.15417500000001</v>
      </c>
      <c r="I67" s="84">
        <f>D67-E67+F67+H67+G67</f>
        <v>104952.98917500001</v>
      </c>
      <c r="M67" s="233"/>
      <c r="N67" s="233"/>
      <c r="O67" s="233"/>
      <c r="P67" s="233"/>
    </row>
    <row r="68" spans="1:16" s="231" customFormat="1" x14ac:dyDescent="0.25">
      <c r="A68" s="209" t="s">
        <v>124</v>
      </c>
      <c r="B68" s="210" t="s">
        <v>126</v>
      </c>
      <c r="C68" s="193" t="s">
        <v>127</v>
      </c>
      <c r="D68" s="86">
        <v>92428</v>
      </c>
      <c r="E68" s="84">
        <v>1100</v>
      </c>
      <c r="F68" s="84">
        <f t="shared" ref="F68:F77" si="13">(D68-E68)*0.125</f>
        <v>11416</v>
      </c>
      <c r="G68" s="84">
        <v>3368.71</v>
      </c>
      <c r="H68" s="84">
        <f t="shared" ref="H68:H77" si="14">(D68-E68+F68+G68)*0.005</f>
        <v>530.56355000000008</v>
      </c>
      <c r="I68" s="84">
        <f t="shared" ref="I68:I77" si="15">D68-E68+F68+H68+G68</f>
        <v>106643.27355000001</v>
      </c>
      <c r="M68" s="233"/>
      <c r="N68" s="233"/>
      <c r="O68" s="233"/>
      <c r="P68" s="233"/>
    </row>
    <row r="69" spans="1:16" s="137" customFormat="1" x14ac:dyDescent="0.25">
      <c r="A69" s="209" t="s">
        <v>124</v>
      </c>
      <c r="B69" s="210" t="s">
        <v>128</v>
      </c>
      <c r="C69" s="193" t="s">
        <v>127</v>
      </c>
      <c r="D69" s="86">
        <v>92926</v>
      </c>
      <c r="E69" s="84">
        <v>1100</v>
      </c>
      <c r="F69" s="84">
        <f t="shared" si="13"/>
        <v>11478.25</v>
      </c>
      <c r="G69" s="84">
        <v>3368.71</v>
      </c>
      <c r="H69" s="84">
        <f t="shared" si="14"/>
        <v>533.36480000000006</v>
      </c>
      <c r="I69" s="84">
        <f t="shared" si="15"/>
        <v>107206.3248</v>
      </c>
      <c r="J69" s="234"/>
      <c r="M69" s="238"/>
      <c r="N69" s="238"/>
      <c r="O69" s="238"/>
      <c r="P69" s="238"/>
    </row>
    <row r="70" spans="1:16" s="137" customFormat="1" x14ac:dyDescent="0.25">
      <c r="A70" s="209" t="s">
        <v>129</v>
      </c>
      <c r="B70" s="210" t="s">
        <v>130</v>
      </c>
      <c r="C70" s="193" t="s">
        <v>131</v>
      </c>
      <c r="D70" s="86">
        <v>92821</v>
      </c>
      <c r="E70" s="84">
        <v>1100</v>
      </c>
      <c r="F70" s="84">
        <f t="shared" si="13"/>
        <v>11465.125</v>
      </c>
      <c r="G70" s="84">
        <v>3368.71</v>
      </c>
      <c r="H70" s="84">
        <f t="shared" si="14"/>
        <v>532.77417500000001</v>
      </c>
      <c r="I70" s="84">
        <f t="shared" si="15"/>
        <v>107087.60917500001</v>
      </c>
      <c r="M70" s="238"/>
      <c r="N70" s="238"/>
      <c r="O70" s="238"/>
      <c r="P70" s="238"/>
    </row>
    <row r="71" spans="1:16" s="137" customFormat="1" x14ac:dyDescent="0.25">
      <c r="A71" s="209" t="s">
        <v>132</v>
      </c>
      <c r="B71" s="210" t="s">
        <v>133</v>
      </c>
      <c r="C71" s="193" t="s">
        <v>134</v>
      </c>
      <c r="D71" s="86">
        <v>90370</v>
      </c>
      <c r="E71" s="84">
        <v>1100</v>
      </c>
      <c r="F71" s="84">
        <f t="shared" si="13"/>
        <v>11158.75</v>
      </c>
      <c r="G71" s="84">
        <v>3368.71</v>
      </c>
      <c r="H71" s="84">
        <f>(D71-E71+F71+G71)*0.005</f>
        <v>518.9873</v>
      </c>
      <c r="I71" s="84">
        <f>D71-E71+F71+H71+G71</f>
        <v>104316.4473</v>
      </c>
      <c r="M71" s="238"/>
      <c r="N71" s="238"/>
      <c r="O71" s="238"/>
      <c r="P71" s="238"/>
    </row>
    <row r="72" spans="1:16" s="207" customFormat="1" ht="14.25" x14ac:dyDescent="0.2">
      <c r="A72" s="209" t="s">
        <v>132</v>
      </c>
      <c r="B72" s="210" t="s">
        <v>135</v>
      </c>
      <c r="C72" s="193" t="s">
        <v>134</v>
      </c>
      <c r="D72" s="86">
        <v>92151</v>
      </c>
      <c r="E72" s="84">
        <v>1100</v>
      </c>
      <c r="F72" s="84">
        <f t="shared" si="13"/>
        <v>11381.375</v>
      </c>
      <c r="G72" s="84">
        <v>3368.71</v>
      </c>
      <c r="H72" s="84">
        <f t="shared" si="14"/>
        <v>529.00542500000006</v>
      </c>
      <c r="I72" s="84">
        <f t="shared" si="15"/>
        <v>106330.090425</v>
      </c>
      <c r="M72" s="227"/>
      <c r="N72" s="227"/>
      <c r="O72" s="227"/>
      <c r="P72" s="227"/>
    </row>
    <row r="73" spans="1:16" s="234" customFormat="1" x14ac:dyDescent="0.25">
      <c r="A73" s="209" t="s">
        <v>119</v>
      </c>
      <c r="B73" s="210" t="s">
        <v>120</v>
      </c>
      <c r="C73" s="193" t="s">
        <v>121</v>
      </c>
      <c r="D73" s="86"/>
      <c r="E73" s="84"/>
      <c r="F73" s="84"/>
      <c r="G73" s="84"/>
      <c r="H73" s="84"/>
      <c r="I73" s="84"/>
      <c r="J73" s="137"/>
      <c r="M73" s="236"/>
      <c r="N73" s="236"/>
      <c r="O73" s="236"/>
      <c r="P73" s="236"/>
    </row>
    <row r="74" spans="1:16" s="234" customFormat="1" x14ac:dyDescent="0.25">
      <c r="A74" s="211" t="s">
        <v>119</v>
      </c>
      <c r="B74" s="212" t="s">
        <v>122</v>
      </c>
      <c r="C74" s="193" t="s">
        <v>123</v>
      </c>
      <c r="D74" s="86">
        <v>95118</v>
      </c>
      <c r="E74" s="84">
        <v>1100</v>
      </c>
      <c r="F74" s="84">
        <f t="shared" si="13"/>
        <v>11752.25</v>
      </c>
      <c r="G74" s="84">
        <v>3368.71</v>
      </c>
      <c r="H74" s="84">
        <f>(D74-E74+F74+G74)*0.005</f>
        <v>545.69479999999999</v>
      </c>
      <c r="I74" s="84">
        <f>D74-E74+F74+H74+G74</f>
        <v>109684.6548</v>
      </c>
      <c r="J74" s="137"/>
      <c r="M74" s="236"/>
      <c r="N74" s="236"/>
      <c r="O74" s="236"/>
      <c r="P74" s="236"/>
    </row>
    <row r="75" spans="1:16" s="231" customFormat="1" x14ac:dyDescent="0.25">
      <c r="A75" s="191" t="s">
        <v>63</v>
      </c>
      <c r="B75" s="192" t="s">
        <v>136</v>
      </c>
      <c r="C75" s="203"/>
      <c r="D75" s="84">
        <v>85892</v>
      </c>
      <c r="E75" s="84">
        <v>0</v>
      </c>
      <c r="F75" s="84">
        <f t="shared" si="13"/>
        <v>10736.5</v>
      </c>
      <c r="G75" s="84">
        <v>3368.71</v>
      </c>
      <c r="H75" s="84">
        <f t="shared" si="14"/>
        <v>499.98605000000003</v>
      </c>
      <c r="I75" s="84">
        <f t="shared" si="15"/>
        <v>100497.19605000001</v>
      </c>
      <c r="J75" s="234"/>
      <c r="M75" s="233"/>
      <c r="N75" s="233"/>
      <c r="O75" s="233"/>
      <c r="P75" s="233"/>
    </row>
    <row r="76" spans="1:16" s="231" customFormat="1" x14ac:dyDescent="0.25">
      <c r="A76" s="191" t="s">
        <v>63</v>
      </c>
      <c r="B76" s="192" t="s">
        <v>137</v>
      </c>
      <c r="C76" s="203"/>
      <c r="D76" s="84">
        <v>86353</v>
      </c>
      <c r="E76" s="84">
        <v>0</v>
      </c>
      <c r="F76" s="84">
        <f t="shared" si="13"/>
        <v>10794.125</v>
      </c>
      <c r="G76" s="84">
        <v>3368.71</v>
      </c>
      <c r="H76" s="84">
        <f t="shared" si="14"/>
        <v>502.57917500000002</v>
      </c>
      <c r="I76" s="84">
        <f t="shared" si="15"/>
        <v>101018.41417500001</v>
      </c>
      <c r="M76" s="233"/>
      <c r="N76" s="233"/>
      <c r="O76" s="233"/>
      <c r="P76" s="233"/>
    </row>
    <row r="77" spans="1:16" s="231" customFormat="1" ht="15.75" thickBot="1" x14ac:dyDescent="0.3">
      <c r="A77" s="204" t="s">
        <v>63</v>
      </c>
      <c r="B77" s="205" t="s">
        <v>138</v>
      </c>
      <c r="C77" s="213"/>
      <c r="D77" s="84">
        <v>87202</v>
      </c>
      <c r="E77" s="84">
        <v>0</v>
      </c>
      <c r="F77" s="84">
        <f t="shared" si="13"/>
        <v>10900.25</v>
      </c>
      <c r="G77" s="84">
        <v>3368.71</v>
      </c>
      <c r="H77" s="84">
        <f t="shared" si="14"/>
        <v>507.35480000000007</v>
      </c>
      <c r="I77" s="84">
        <f t="shared" si="15"/>
        <v>101978.31480000001</v>
      </c>
      <c r="M77" s="233"/>
      <c r="N77" s="233"/>
      <c r="O77" s="233"/>
      <c r="P77" s="233"/>
    </row>
    <row r="78" spans="1:16" s="231" customFormat="1" ht="15.75" thickBot="1" x14ac:dyDescent="0.3">
      <c r="A78" s="214"/>
      <c r="B78" s="215"/>
      <c r="C78" s="216"/>
      <c r="D78" s="217"/>
      <c r="E78" s="217"/>
      <c r="F78" s="198"/>
      <c r="G78" s="198"/>
      <c r="H78" s="198"/>
      <c r="I78" s="198"/>
      <c r="M78" s="233"/>
      <c r="N78" s="233"/>
      <c r="O78" s="233"/>
      <c r="P78" s="233"/>
    </row>
    <row r="79" spans="1:16" s="231" customFormat="1" ht="15.75" thickBot="1" x14ac:dyDescent="0.3">
      <c r="A79" s="468" t="s">
        <v>139</v>
      </c>
      <c r="B79" s="469"/>
      <c r="C79" s="469"/>
      <c r="D79" s="469"/>
      <c r="E79" s="470"/>
      <c r="F79" s="208"/>
      <c r="G79" s="208"/>
      <c r="H79" s="208"/>
      <c r="I79" s="208"/>
      <c r="M79" s="233"/>
      <c r="N79" s="233"/>
      <c r="O79" s="233"/>
      <c r="P79" s="233"/>
    </row>
    <row r="80" spans="1:16" s="231" customFormat="1" ht="15.75" thickBot="1" x14ac:dyDescent="0.3">
      <c r="A80" s="468" t="s">
        <v>140</v>
      </c>
      <c r="B80" s="470"/>
      <c r="C80" s="137"/>
      <c r="D80" s="473" t="s">
        <v>141</v>
      </c>
      <c r="E80" s="474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x14ac:dyDescent="0.25">
      <c r="A81" s="218" t="s">
        <v>142</v>
      </c>
      <c r="B81" s="219" t="s">
        <v>143</v>
      </c>
      <c r="C81" s="207"/>
      <c r="D81" s="220" t="s">
        <v>142</v>
      </c>
      <c r="E81" s="220" t="s">
        <v>143</v>
      </c>
      <c r="F81" s="208"/>
      <c r="G81" s="520" t="s">
        <v>268</v>
      </c>
      <c r="H81" s="520"/>
      <c r="I81" s="520"/>
      <c r="M81" s="233"/>
      <c r="N81" s="233"/>
      <c r="O81" s="233"/>
      <c r="P81" s="233"/>
    </row>
    <row r="82" spans="1:16" s="231" customFormat="1" x14ac:dyDescent="0.25">
      <c r="A82" s="221" t="s">
        <v>144</v>
      </c>
      <c r="B82" s="222">
        <v>300</v>
      </c>
      <c r="C82" s="207"/>
      <c r="D82" s="203" t="s">
        <v>145</v>
      </c>
      <c r="E82" s="223">
        <v>300</v>
      </c>
      <c r="F82" s="208"/>
      <c r="G82" s="520"/>
      <c r="H82" s="520"/>
      <c r="I82" s="208"/>
      <c r="M82" s="233"/>
      <c r="N82" s="233"/>
      <c r="O82" s="233"/>
      <c r="P82" s="233"/>
    </row>
    <row r="83" spans="1:16" s="231" customFormat="1" x14ac:dyDescent="0.25">
      <c r="A83" s="221" t="s">
        <v>146</v>
      </c>
      <c r="B83" s="222">
        <v>400</v>
      </c>
      <c r="C83" s="207"/>
      <c r="D83" s="203" t="s">
        <v>147</v>
      </c>
      <c r="E83" s="223">
        <v>400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x14ac:dyDescent="0.25">
      <c r="A84" s="221" t="s">
        <v>148</v>
      </c>
      <c r="B84" s="222">
        <v>500</v>
      </c>
      <c r="C84" s="207"/>
      <c r="D84" s="203" t="s">
        <v>149</v>
      </c>
      <c r="E84" s="223">
        <v>500</v>
      </c>
      <c r="F84" s="208"/>
      <c r="G84" s="208"/>
      <c r="H84" s="208"/>
      <c r="I84" s="208"/>
      <c r="M84" s="233"/>
      <c r="N84" s="233"/>
      <c r="O84" s="233"/>
      <c r="P84" s="233"/>
    </row>
    <row r="85" spans="1:16" s="231" customFormat="1" x14ac:dyDescent="0.25">
      <c r="A85" s="221" t="s">
        <v>150</v>
      </c>
      <c r="B85" s="222">
        <v>600</v>
      </c>
      <c r="C85" s="207"/>
      <c r="D85" s="203" t="s">
        <v>151</v>
      </c>
      <c r="E85" s="223">
        <v>600</v>
      </c>
      <c r="F85" s="208"/>
      <c r="G85" s="208"/>
      <c r="H85" s="208"/>
      <c r="I85" s="208"/>
    </row>
    <row r="86" spans="1:16" s="231" customFormat="1" x14ac:dyDescent="0.25">
      <c r="A86" s="221" t="s">
        <v>152</v>
      </c>
      <c r="B86" s="222">
        <v>700</v>
      </c>
      <c r="C86" s="207"/>
      <c r="D86" s="203" t="s">
        <v>153</v>
      </c>
      <c r="E86" s="223">
        <v>700</v>
      </c>
      <c r="F86" s="208"/>
      <c r="G86" s="208"/>
      <c r="H86" s="208"/>
      <c r="I86" s="208"/>
    </row>
    <row r="87" spans="1:16" s="231" customFormat="1" x14ac:dyDescent="0.25">
      <c r="A87" s="221" t="s">
        <v>154</v>
      </c>
      <c r="B87" s="222">
        <v>800</v>
      </c>
      <c r="C87" s="207"/>
      <c r="D87" s="203" t="s">
        <v>155</v>
      </c>
      <c r="E87" s="223">
        <v>750</v>
      </c>
      <c r="F87" s="208"/>
      <c r="G87" s="208"/>
      <c r="H87" s="208"/>
      <c r="I87" s="208"/>
    </row>
    <row r="88" spans="1:16" s="231" customFormat="1" x14ac:dyDescent="0.25">
      <c r="A88" s="224" t="s">
        <v>156</v>
      </c>
      <c r="B88" s="225">
        <v>900</v>
      </c>
      <c r="C88" s="207"/>
      <c r="D88" s="203" t="s">
        <v>157</v>
      </c>
      <c r="E88" s="223">
        <v>800</v>
      </c>
      <c r="F88" s="208"/>
      <c r="G88" s="208"/>
      <c r="H88" s="208"/>
      <c r="I88" s="208"/>
    </row>
    <row r="89" spans="1:16" s="231" customFormat="1" x14ac:dyDescent="0.25">
      <c r="A89" s="195" t="s">
        <v>235</v>
      </c>
      <c r="B89" s="226"/>
      <c r="C89" s="207"/>
      <c r="D89" s="227"/>
      <c r="E89" s="228"/>
      <c r="F89" s="208"/>
      <c r="G89" s="208"/>
      <c r="H89" s="208"/>
      <c r="I89" s="208"/>
    </row>
    <row r="90" spans="1:16" s="231" customFormat="1" x14ac:dyDescent="0.25">
      <c r="A90" s="239" t="s">
        <v>159</v>
      </c>
      <c r="B90" s="240"/>
      <c r="C90" s="241"/>
      <c r="D90" s="241"/>
      <c r="E90" s="241"/>
      <c r="F90" s="241"/>
      <c r="G90" s="241"/>
      <c r="H90" s="241"/>
      <c r="I90" s="241"/>
    </row>
    <row r="91" spans="1:16" s="231" customFormat="1" x14ac:dyDescent="0.25">
      <c r="A91" s="239" t="s">
        <v>160</v>
      </c>
      <c r="B91" s="240"/>
      <c r="C91" s="241"/>
      <c r="D91" s="241"/>
      <c r="E91" s="241"/>
      <c r="F91" s="241"/>
      <c r="G91" s="241"/>
      <c r="H91" s="241"/>
      <c r="I91" s="241"/>
    </row>
    <row r="92" spans="1:16" s="94" customFormat="1" x14ac:dyDescent="0.25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 x14ac:dyDescent="0.25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 x14ac:dyDescent="0.25">
      <c r="B102" s="189"/>
      <c r="C102" s="190"/>
      <c r="D102" s="190"/>
      <c r="E102" s="190"/>
      <c r="F102" s="190"/>
      <c r="G102" s="190"/>
      <c r="H102" s="190"/>
      <c r="I102" s="190"/>
    </row>
    <row r="103" spans="1:9" s="94" customFormat="1" x14ac:dyDescent="0.25">
      <c r="A103" s="293"/>
      <c r="B103" s="293"/>
      <c r="C103" s="294"/>
      <c r="D103" s="294"/>
      <c r="E103" s="294"/>
      <c r="F103" s="141"/>
      <c r="G103" s="141"/>
      <c r="H103" s="141"/>
      <c r="I103" s="141"/>
    </row>
  </sheetData>
  <mergeCells count="18"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  <mergeCell ref="G81:I81"/>
    <mergeCell ref="A1:A4"/>
    <mergeCell ref="B1:H1"/>
    <mergeCell ref="I1:I4"/>
    <mergeCell ref="B2:H2"/>
    <mergeCell ref="B3:H3"/>
    <mergeCell ref="B4:H4"/>
  </mergeCells>
  <pageMargins left="0.25" right="0.25" top="0.31" bottom="0.23" header="0.3" footer="0.3"/>
  <pageSetup scale="53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49" workbookViewId="0">
      <selection activeCell="D76" sqref="D76"/>
    </sheetView>
  </sheetViews>
  <sheetFormatPr defaultColWidth="14.85546875" defaultRowHeight="15" x14ac:dyDescent="0.25"/>
  <cols>
    <col min="1" max="1" width="31.140625" customWidth="1"/>
    <col min="2" max="2" width="22.28515625" style="1" customWidth="1"/>
    <col min="3" max="3" width="16.42578125" style="2" customWidth="1"/>
    <col min="4" max="4" width="19.140625" style="2" customWidth="1"/>
    <col min="5" max="5" width="18.28515625" style="2" customWidth="1"/>
    <col min="6" max="7" width="17.7109375" style="2" customWidth="1"/>
    <col min="8" max="8" width="14.85546875" style="2"/>
    <col min="9" max="9" width="28.5703125" style="2" customWidth="1"/>
  </cols>
  <sheetData>
    <row r="1" spans="1:16" ht="46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184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31" customFormat="1" x14ac:dyDescent="0.25">
      <c r="A10" s="191" t="s">
        <v>15</v>
      </c>
      <c r="B10" s="192" t="s">
        <v>16</v>
      </c>
      <c r="C10" s="193" t="s">
        <v>17</v>
      </c>
      <c r="D10" s="84">
        <v>73974</v>
      </c>
      <c r="E10" s="84">
        <v>1100</v>
      </c>
      <c r="F10" s="84">
        <f t="shared" ref="F10:F16" si="0">(D10-E10)*0.125</f>
        <v>9109.25</v>
      </c>
      <c r="G10" s="84">
        <v>4657.8500000000004</v>
      </c>
      <c r="H10" s="84">
        <f t="shared" ref="H10:H36" si="1">(D10-E10+F10+G10)*0.005</f>
        <v>433.20550000000003</v>
      </c>
      <c r="I10" s="84">
        <f t="shared" ref="I10:I36" si="2">D10-E10+F10+H10+G10</f>
        <v>87074.305500000002</v>
      </c>
    </row>
    <row r="11" spans="1:16" s="231" customFormat="1" x14ac:dyDescent="0.25">
      <c r="A11" s="191" t="s">
        <v>15</v>
      </c>
      <c r="B11" s="192" t="s">
        <v>24</v>
      </c>
      <c r="C11" s="193" t="s">
        <v>25</v>
      </c>
      <c r="D11" s="84"/>
      <c r="E11" s="84"/>
      <c r="F11" s="84"/>
      <c r="G11" s="84"/>
      <c r="H11" s="84"/>
      <c r="I11" s="84"/>
    </row>
    <row r="12" spans="1:16" s="231" customFormat="1" x14ac:dyDescent="0.25">
      <c r="A12" s="191" t="s">
        <v>15</v>
      </c>
      <c r="B12" s="192" t="s">
        <v>20</v>
      </c>
      <c r="C12" s="193" t="s">
        <v>21</v>
      </c>
      <c r="D12" s="84"/>
      <c r="E12" s="84"/>
      <c r="F12" s="84"/>
      <c r="G12" s="84"/>
      <c r="H12" s="84"/>
      <c r="I12" s="84"/>
      <c r="M12" s="232"/>
      <c r="N12" s="233"/>
      <c r="O12" s="233"/>
      <c r="P12" s="233"/>
    </row>
    <row r="13" spans="1:16" s="231" customFormat="1" x14ac:dyDescent="0.25">
      <c r="A13" s="191" t="s">
        <v>15</v>
      </c>
      <c r="B13" s="192" t="s">
        <v>22</v>
      </c>
      <c r="C13" s="193" t="s">
        <v>23</v>
      </c>
      <c r="D13" s="84"/>
      <c r="E13" s="84"/>
      <c r="F13" s="84"/>
      <c r="G13" s="84"/>
      <c r="H13" s="84"/>
      <c r="I13" s="84"/>
      <c r="M13" s="232"/>
      <c r="N13" s="233"/>
      <c r="O13" s="233"/>
      <c r="P13" s="233"/>
    </row>
    <row r="14" spans="1:16" s="231" customFormat="1" x14ac:dyDescent="0.25">
      <c r="A14" s="191" t="s">
        <v>15</v>
      </c>
      <c r="B14" s="192" t="s">
        <v>18</v>
      </c>
      <c r="C14" s="193" t="s">
        <v>19</v>
      </c>
      <c r="D14" s="84">
        <v>74720</v>
      </c>
      <c r="E14" s="84">
        <v>1100</v>
      </c>
      <c r="F14" s="84">
        <f t="shared" si="0"/>
        <v>9202.5</v>
      </c>
      <c r="G14" s="84">
        <v>4657.8500000000004</v>
      </c>
      <c r="H14" s="84">
        <f t="shared" si="1"/>
        <v>437.40175000000005</v>
      </c>
      <c r="I14" s="84">
        <f t="shared" si="2"/>
        <v>87917.75175000001</v>
      </c>
      <c r="M14" s="232"/>
      <c r="N14" s="233"/>
      <c r="O14" s="233"/>
      <c r="P14" s="233"/>
    </row>
    <row r="15" spans="1:16" s="231" customFormat="1" ht="15.75" x14ac:dyDescent="0.25">
      <c r="A15" s="90" t="s">
        <v>15</v>
      </c>
      <c r="B15" s="91" t="s">
        <v>262</v>
      </c>
      <c r="C15" s="92" t="s">
        <v>263</v>
      </c>
      <c r="D15" s="84">
        <v>77330</v>
      </c>
      <c r="E15" s="84">
        <v>1100</v>
      </c>
      <c r="F15" s="84">
        <f t="shared" si="0"/>
        <v>9528.75</v>
      </c>
      <c r="G15" s="84">
        <v>4657.8500000000004</v>
      </c>
      <c r="H15" s="84">
        <f t="shared" si="1"/>
        <v>452.08300000000003</v>
      </c>
      <c r="I15" s="84">
        <f t="shared" si="2"/>
        <v>90868.683000000005</v>
      </c>
      <c r="M15" s="232"/>
      <c r="N15" s="233"/>
      <c r="O15" s="233"/>
      <c r="P15" s="233"/>
    </row>
    <row r="16" spans="1:16" s="234" customFormat="1" x14ac:dyDescent="0.25">
      <c r="A16" s="191" t="s">
        <v>26</v>
      </c>
      <c r="B16" s="192" t="s">
        <v>27</v>
      </c>
      <c r="C16" s="193" t="s">
        <v>23</v>
      </c>
      <c r="D16" s="84">
        <v>77009</v>
      </c>
      <c r="E16" s="84">
        <v>1100</v>
      </c>
      <c r="F16" s="84">
        <f t="shared" si="0"/>
        <v>9488.625</v>
      </c>
      <c r="G16" s="84">
        <v>4657.8500000000004</v>
      </c>
      <c r="H16" s="84">
        <f t="shared" si="1"/>
        <v>450.27737500000006</v>
      </c>
      <c r="I16" s="84">
        <f t="shared" si="2"/>
        <v>90505.752375000011</v>
      </c>
      <c r="M16" s="235"/>
      <c r="N16" s="236"/>
      <c r="O16" s="236"/>
      <c r="P16" s="236"/>
    </row>
    <row r="17" spans="1:16" s="231" customFormat="1" x14ac:dyDescent="0.25">
      <c r="A17" s="191" t="s">
        <v>32</v>
      </c>
      <c r="B17" s="192" t="s">
        <v>33</v>
      </c>
      <c r="C17" s="193" t="s">
        <v>34</v>
      </c>
      <c r="D17" s="84"/>
      <c r="E17" s="84"/>
      <c r="F17" s="84"/>
      <c r="G17" s="84"/>
      <c r="H17" s="84"/>
      <c r="I17" s="84"/>
      <c r="M17" s="233"/>
      <c r="N17" s="233"/>
      <c r="O17" s="233"/>
      <c r="P17" s="233"/>
    </row>
    <row r="18" spans="1:16" s="231" customFormat="1" x14ac:dyDescent="0.25">
      <c r="A18" s="191" t="s">
        <v>35</v>
      </c>
      <c r="B18" s="192" t="s">
        <v>36</v>
      </c>
      <c r="C18" s="193" t="s">
        <v>37</v>
      </c>
      <c r="D18" s="84"/>
      <c r="E18" s="84"/>
      <c r="F18" s="84"/>
      <c r="G18" s="84"/>
      <c r="H18" s="84"/>
      <c r="I18" s="84"/>
      <c r="M18" s="233"/>
      <c r="N18" s="233"/>
      <c r="O18" s="233"/>
      <c r="P18" s="233"/>
    </row>
    <row r="19" spans="1:16" s="231" customFormat="1" x14ac:dyDescent="0.25">
      <c r="A19" s="191" t="s">
        <v>35</v>
      </c>
      <c r="B19" s="192" t="s">
        <v>38</v>
      </c>
      <c r="C19" s="193" t="s">
        <v>39</v>
      </c>
      <c r="D19" s="84"/>
      <c r="E19" s="84"/>
      <c r="F19" s="84"/>
      <c r="G19" s="84"/>
      <c r="H19" s="84"/>
      <c r="I19" s="84"/>
      <c r="M19" s="233"/>
      <c r="N19" s="233"/>
      <c r="O19" s="233"/>
      <c r="P19" s="233"/>
    </row>
    <row r="20" spans="1:16" s="231" customFormat="1" x14ac:dyDescent="0.25">
      <c r="A20" s="191" t="s">
        <v>28</v>
      </c>
      <c r="B20" s="192" t="s">
        <v>29</v>
      </c>
      <c r="C20" s="193" t="s">
        <v>19</v>
      </c>
      <c r="D20" s="84">
        <v>78051</v>
      </c>
      <c r="E20" s="84">
        <v>1100</v>
      </c>
      <c r="F20" s="84">
        <f t="shared" ref="F20:F33" si="3">(D20-E20)*0.125</f>
        <v>9618.875</v>
      </c>
      <c r="G20" s="84">
        <v>4657.8500000000004</v>
      </c>
      <c r="H20" s="84">
        <f t="shared" si="1"/>
        <v>456.13862500000005</v>
      </c>
      <c r="I20" s="84">
        <f t="shared" si="2"/>
        <v>91683.863625000013</v>
      </c>
      <c r="M20" s="233"/>
      <c r="N20" s="233"/>
      <c r="O20" s="233"/>
      <c r="P20" s="233"/>
    </row>
    <row r="21" spans="1:16" s="231" customFormat="1" x14ac:dyDescent="0.25">
      <c r="A21" s="191" t="s">
        <v>30</v>
      </c>
      <c r="B21" s="192" t="s">
        <v>31</v>
      </c>
      <c r="C21" s="193" t="s">
        <v>23</v>
      </c>
      <c r="D21" s="84"/>
      <c r="E21" s="84"/>
      <c r="F21" s="84"/>
      <c r="G21" s="84"/>
      <c r="H21" s="84"/>
      <c r="I21" s="84"/>
      <c r="M21" s="233"/>
      <c r="N21" s="233"/>
      <c r="O21" s="233"/>
      <c r="P21" s="233"/>
    </row>
    <row r="22" spans="1:16" s="231" customFormat="1" x14ac:dyDescent="0.25">
      <c r="A22" s="194" t="s">
        <v>59</v>
      </c>
      <c r="B22" s="192" t="s">
        <v>60</v>
      </c>
      <c r="C22" s="193" t="s">
        <v>19</v>
      </c>
      <c r="D22" s="84">
        <v>84028</v>
      </c>
      <c r="E22" s="84">
        <v>1100</v>
      </c>
      <c r="F22" s="84">
        <f t="shared" si="3"/>
        <v>10366</v>
      </c>
      <c r="G22" s="84">
        <v>4657.8500000000004</v>
      </c>
      <c r="H22" s="84">
        <f t="shared" si="1"/>
        <v>489.75925000000007</v>
      </c>
      <c r="I22" s="84">
        <f t="shared" si="2"/>
        <v>98441.609250000009</v>
      </c>
      <c r="M22" s="232"/>
      <c r="N22" s="233"/>
      <c r="O22" s="233"/>
      <c r="P22" s="233"/>
    </row>
    <row r="23" spans="1:16" s="231" customFormat="1" x14ac:dyDescent="0.25">
      <c r="A23" s="194" t="s">
        <v>40</v>
      </c>
      <c r="B23" s="192" t="s">
        <v>41</v>
      </c>
      <c r="C23" s="193" t="s">
        <v>23</v>
      </c>
      <c r="D23" s="84">
        <v>79796</v>
      </c>
      <c r="E23" s="84">
        <v>1100</v>
      </c>
      <c r="F23" s="84">
        <f t="shared" si="3"/>
        <v>9837</v>
      </c>
      <c r="G23" s="84">
        <v>4657.8500000000004</v>
      </c>
      <c r="H23" s="84">
        <f t="shared" si="1"/>
        <v>465.95425000000006</v>
      </c>
      <c r="I23" s="84">
        <f t="shared" si="2"/>
        <v>93656.804250000001</v>
      </c>
      <c r="M23" s="232"/>
      <c r="N23" s="233"/>
      <c r="O23" s="233"/>
      <c r="P23" s="233"/>
    </row>
    <row r="24" spans="1:16" s="231" customFormat="1" x14ac:dyDescent="0.25">
      <c r="A24" s="194" t="s">
        <v>40</v>
      </c>
      <c r="B24" s="192" t="s">
        <v>42</v>
      </c>
      <c r="C24" s="193" t="s">
        <v>43</v>
      </c>
      <c r="D24" s="84">
        <v>83223</v>
      </c>
      <c r="E24" s="84">
        <v>1100</v>
      </c>
      <c r="F24" s="84">
        <f t="shared" si="3"/>
        <v>10265.375</v>
      </c>
      <c r="G24" s="84">
        <v>4657.8500000000004</v>
      </c>
      <c r="H24" s="84">
        <f t="shared" si="1"/>
        <v>485.23112500000002</v>
      </c>
      <c r="I24" s="84">
        <f t="shared" si="2"/>
        <v>97531.456125000012</v>
      </c>
      <c r="M24" s="232"/>
      <c r="N24" s="233"/>
      <c r="O24" s="233"/>
      <c r="P24" s="233"/>
    </row>
    <row r="25" spans="1:16" s="231" customFormat="1" x14ac:dyDescent="0.25">
      <c r="A25" s="194" t="s">
        <v>59</v>
      </c>
      <c r="B25" s="192" t="s">
        <v>61</v>
      </c>
      <c r="C25" s="193" t="s">
        <v>62</v>
      </c>
      <c r="D25" s="84"/>
      <c r="E25" s="84"/>
      <c r="F25" s="84"/>
      <c r="G25" s="84"/>
      <c r="H25" s="84"/>
      <c r="I25" s="84"/>
      <c r="M25" s="232"/>
      <c r="N25" s="233"/>
      <c r="O25" s="233"/>
      <c r="P25" s="233"/>
    </row>
    <row r="26" spans="1:16" s="231" customFormat="1" x14ac:dyDescent="0.25">
      <c r="A26" s="194" t="s">
        <v>40</v>
      </c>
      <c r="B26" s="192" t="s">
        <v>44</v>
      </c>
      <c r="C26" s="193" t="s">
        <v>45</v>
      </c>
      <c r="D26" s="84">
        <v>79712</v>
      </c>
      <c r="E26" s="84">
        <v>1100</v>
      </c>
      <c r="F26" s="84">
        <f t="shared" si="3"/>
        <v>9826.5</v>
      </c>
      <c r="G26" s="84">
        <v>4657.8500000000004</v>
      </c>
      <c r="H26" s="84">
        <f t="shared" si="1"/>
        <v>465.48175000000003</v>
      </c>
      <c r="I26" s="84">
        <f t="shared" si="2"/>
        <v>93561.831750000012</v>
      </c>
      <c r="M26" s="232"/>
      <c r="N26" s="233"/>
      <c r="O26" s="233"/>
      <c r="P26" s="233"/>
    </row>
    <row r="27" spans="1:16" s="231" customFormat="1" x14ac:dyDescent="0.25">
      <c r="A27" s="194" t="s">
        <v>40</v>
      </c>
      <c r="B27" s="192" t="s">
        <v>46</v>
      </c>
      <c r="C27" s="193" t="s">
        <v>45</v>
      </c>
      <c r="D27" s="84">
        <v>79790</v>
      </c>
      <c r="E27" s="84">
        <v>1100</v>
      </c>
      <c r="F27" s="84">
        <f t="shared" si="3"/>
        <v>9836.25</v>
      </c>
      <c r="G27" s="84">
        <v>4657.8500000000004</v>
      </c>
      <c r="H27" s="84">
        <f t="shared" si="1"/>
        <v>465.92050000000006</v>
      </c>
      <c r="I27" s="84">
        <f t="shared" si="2"/>
        <v>93650.020499999999</v>
      </c>
      <c r="M27" s="232"/>
      <c r="N27" s="233"/>
      <c r="O27" s="233"/>
      <c r="P27" s="233"/>
    </row>
    <row r="28" spans="1:16" s="231" customFormat="1" x14ac:dyDescent="0.25">
      <c r="A28" s="194" t="s">
        <v>40</v>
      </c>
      <c r="B28" s="192" t="s">
        <v>47</v>
      </c>
      <c r="C28" s="193" t="s">
        <v>233</v>
      </c>
      <c r="D28" s="84">
        <v>81587</v>
      </c>
      <c r="E28" s="84">
        <v>1100</v>
      </c>
      <c r="F28" s="84">
        <f>(D28-E28)*0.125</f>
        <v>10060.875</v>
      </c>
      <c r="G28" s="84">
        <v>4657.8500000000004</v>
      </c>
      <c r="H28" s="84">
        <f t="shared" si="1"/>
        <v>476.02862500000003</v>
      </c>
      <c r="I28" s="84">
        <f t="shared" si="2"/>
        <v>95681.753625000012</v>
      </c>
      <c r="M28" s="232"/>
      <c r="N28" s="233"/>
      <c r="O28" s="233"/>
      <c r="P28" s="233"/>
    </row>
    <row r="29" spans="1:16" s="231" customFormat="1" x14ac:dyDescent="0.25">
      <c r="A29" s="194" t="s">
        <v>40</v>
      </c>
      <c r="B29" s="192" t="s">
        <v>49</v>
      </c>
      <c r="C29" s="193" t="s">
        <v>233</v>
      </c>
      <c r="D29" s="84">
        <v>80273</v>
      </c>
      <c r="E29" s="84">
        <v>1100</v>
      </c>
      <c r="F29" s="84">
        <f>(D29-E29)*0.125</f>
        <v>9896.625</v>
      </c>
      <c r="G29" s="84">
        <v>4657.8500000000004</v>
      </c>
      <c r="H29" s="84">
        <f t="shared" si="1"/>
        <v>468.63737500000002</v>
      </c>
      <c r="I29" s="84">
        <f t="shared" si="2"/>
        <v>94196.112375000012</v>
      </c>
      <c r="M29" s="232"/>
      <c r="N29" s="233"/>
      <c r="O29" s="233"/>
      <c r="P29" s="233"/>
    </row>
    <row r="30" spans="1:16" s="231" customFormat="1" x14ac:dyDescent="0.25">
      <c r="A30" s="194" t="s">
        <v>40</v>
      </c>
      <c r="B30" s="192" t="s">
        <v>50</v>
      </c>
      <c r="C30" s="193" t="s">
        <v>51</v>
      </c>
      <c r="D30" s="84">
        <v>81283</v>
      </c>
      <c r="E30" s="84">
        <v>1100</v>
      </c>
      <c r="F30" s="84">
        <f>(D30-E30)*0.125</f>
        <v>10022.875</v>
      </c>
      <c r="G30" s="84">
        <v>4657.8500000000004</v>
      </c>
      <c r="H30" s="84">
        <f t="shared" si="1"/>
        <v>474.31862500000005</v>
      </c>
      <c r="I30" s="84">
        <f t="shared" si="2"/>
        <v>95338.043625000006</v>
      </c>
      <c r="M30" s="232"/>
      <c r="N30" s="233"/>
      <c r="O30" s="233"/>
      <c r="P30" s="233"/>
    </row>
    <row r="31" spans="1:16" s="231" customFormat="1" x14ac:dyDescent="0.25">
      <c r="A31" s="194" t="s">
        <v>40</v>
      </c>
      <c r="B31" s="192" t="s">
        <v>52</v>
      </c>
      <c r="C31" s="193" t="s">
        <v>53</v>
      </c>
      <c r="D31" s="84">
        <v>80288</v>
      </c>
      <c r="E31" s="84">
        <v>1100</v>
      </c>
      <c r="F31" s="84">
        <f>(D31-E31)*0.125</f>
        <v>9898.5</v>
      </c>
      <c r="G31" s="84">
        <v>4657.8500000000004</v>
      </c>
      <c r="H31" s="84">
        <f t="shared" si="1"/>
        <v>468.72175000000004</v>
      </c>
      <c r="I31" s="84">
        <f t="shared" si="2"/>
        <v>94213.071750000003</v>
      </c>
      <c r="M31" s="232"/>
      <c r="N31" s="233"/>
      <c r="O31" s="233"/>
      <c r="P31" s="233"/>
    </row>
    <row r="32" spans="1:16" s="231" customFormat="1" x14ac:dyDescent="0.25">
      <c r="A32" s="194" t="s">
        <v>40</v>
      </c>
      <c r="B32" s="192" t="s">
        <v>54</v>
      </c>
      <c r="C32" s="193" t="s">
        <v>43</v>
      </c>
      <c r="D32" s="84"/>
      <c r="E32" s="84"/>
      <c r="F32" s="84"/>
      <c r="G32" s="84"/>
      <c r="H32" s="84"/>
      <c r="I32" s="84"/>
      <c r="M32" s="232"/>
      <c r="N32" s="233"/>
      <c r="O32" s="233"/>
      <c r="P32" s="233"/>
    </row>
    <row r="33" spans="1:237" s="234" customFormat="1" x14ac:dyDescent="0.25">
      <c r="A33" s="194" t="s">
        <v>40</v>
      </c>
      <c r="B33" s="192" t="s">
        <v>55</v>
      </c>
      <c r="C33" s="193" t="s">
        <v>56</v>
      </c>
      <c r="D33" s="84">
        <v>81288</v>
      </c>
      <c r="E33" s="84">
        <v>1100</v>
      </c>
      <c r="F33" s="84">
        <f t="shared" si="3"/>
        <v>10023.5</v>
      </c>
      <c r="G33" s="84">
        <v>4657.8500000000004</v>
      </c>
      <c r="H33" s="84">
        <f t="shared" si="1"/>
        <v>474.34675000000004</v>
      </c>
      <c r="I33" s="84">
        <f t="shared" si="2"/>
        <v>95343.696750000003</v>
      </c>
      <c r="M33" s="235"/>
      <c r="N33" s="236"/>
      <c r="O33" s="236"/>
      <c r="P33" s="236"/>
    </row>
    <row r="34" spans="1:237" s="231" customFormat="1" x14ac:dyDescent="0.25">
      <c r="A34" s="194" t="s">
        <v>40</v>
      </c>
      <c r="B34" s="192" t="s">
        <v>57</v>
      </c>
      <c r="C34" s="193" t="s">
        <v>58</v>
      </c>
      <c r="D34" s="84">
        <v>81288</v>
      </c>
      <c r="E34" s="84">
        <v>1100</v>
      </c>
      <c r="F34" s="84">
        <f t="shared" ref="F34" si="4">(D34-E34)*0.125</f>
        <v>10023.5</v>
      </c>
      <c r="G34" s="84">
        <v>4657.8500000000004</v>
      </c>
      <c r="H34" s="84">
        <f t="shared" ref="H34" si="5">(D34-E34+F34+G34)*0.005</f>
        <v>474.34675000000004</v>
      </c>
      <c r="I34" s="84">
        <f t="shared" ref="I34" si="6">D34-E34+F34+H34+G34</f>
        <v>95343.696750000003</v>
      </c>
      <c r="M34" s="232"/>
      <c r="N34" s="233"/>
      <c r="O34" s="233"/>
      <c r="P34" s="233"/>
    </row>
    <row r="35" spans="1:237" s="231" customFormat="1" x14ac:dyDescent="0.25">
      <c r="A35" s="191" t="s">
        <v>63</v>
      </c>
      <c r="B35" s="192" t="s">
        <v>64</v>
      </c>
      <c r="C35" s="193"/>
      <c r="D35" s="84">
        <v>68700</v>
      </c>
      <c r="E35" s="84">
        <v>1100</v>
      </c>
      <c r="F35" s="84">
        <f>(D35-E35)*0.125</f>
        <v>8450</v>
      </c>
      <c r="G35" s="84">
        <v>4657.8500000000004</v>
      </c>
      <c r="H35" s="84">
        <f t="shared" si="1"/>
        <v>403.53925000000004</v>
      </c>
      <c r="I35" s="84">
        <f t="shared" si="2"/>
        <v>81111.389250000007</v>
      </c>
      <c r="M35" s="233"/>
      <c r="N35" s="233"/>
      <c r="O35" s="233"/>
      <c r="P35" s="233"/>
    </row>
    <row r="36" spans="1:237" s="231" customFormat="1" x14ac:dyDescent="0.25">
      <c r="A36" s="191" t="s">
        <v>63</v>
      </c>
      <c r="B36" s="192" t="s">
        <v>65</v>
      </c>
      <c r="C36" s="193"/>
      <c r="D36" s="84">
        <v>68700</v>
      </c>
      <c r="E36" s="84">
        <v>1100</v>
      </c>
      <c r="F36" s="84">
        <f>(D36-E36)*0.125</f>
        <v>8450</v>
      </c>
      <c r="G36" s="84">
        <v>4657.8500000000004</v>
      </c>
      <c r="H36" s="84">
        <f t="shared" si="1"/>
        <v>403.53925000000004</v>
      </c>
      <c r="I36" s="84">
        <f t="shared" si="2"/>
        <v>81111.389250000007</v>
      </c>
      <c r="M36" s="233"/>
      <c r="N36" s="233"/>
      <c r="O36" s="233"/>
      <c r="P36" s="233"/>
    </row>
    <row r="37" spans="1:237" s="233" customFormat="1" ht="15.75" thickBot="1" x14ac:dyDescent="0.3">
      <c r="A37" s="195"/>
      <c r="B37" s="196"/>
      <c r="C37" s="197"/>
      <c r="D37" s="198"/>
      <c r="E37" s="198"/>
      <c r="F37" s="198"/>
      <c r="G37" s="84"/>
      <c r="H37" s="198"/>
      <c r="I37" s="198"/>
      <c r="IC37" s="231"/>
    </row>
    <row r="38" spans="1:237" s="231" customFormat="1" x14ac:dyDescent="0.25">
      <c r="A38" s="501" t="s">
        <v>66</v>
      </c>
      <c r="B38" s="502"/>
      <c r="C38" s="502"/>
      <c r="D38" s="502"/>
      <c r="E38" s="502"/>
      <c r="F38" s="502"/>
      <c r="G38" s="502"/>
      <c r="H38" s="502"/>
      <c r="I38" s="503"/>
      <c r="M38" s="233"/>
      <c r="N38" s="233"/>
      <c r="O38" s="233"/>
      <c r="P38" s="233"/>
    </row>
    <row r="39" spans="1:237" s="237" customFormat="1" x14ac:dyDescent="0.25">
      <c r="A39" s="504" t="s">
        <v>7</v>
      </c>
      <c r="B39" s="504"/>
      <c r="C39" s="199" t="s">
        <v>8</v>
      </c>
      <c r="D39" s="199" t="s">
        <v>9</v>
      </c>
      <c r="E39" s="199" t="s">
        <v>10</v>
      </c>
      <c r="F39" s="199" t="s">
        <v>11</v>
      </c>
      <c r="G39" s="199" t="s">
        <v>12</v>
      </c>
      <c r="H39" s="199" t="s">
        <v>13</v>
      </c>
      <c r="I39" s="199" t="s">
        <v>14</v>
      </c>
      <c r="M39" s="195"/>
      <c r="N39" s="195"/>
      <c r="O39" s="195"/>
      <c r="P39" s="195"/>
    </row>
    <row r="40" spans="1:237" s="137" customFormat="1" x14ac:dyDescent="0.25">
      <c r="A40" s="191" t="s">
        <v>26</v>
      </c>
      <c r="B40" s="192" t="s">
        <v>67</v>
      </c>
      <c r="C40" s="200" t="s">
        <v>68</v>
      </c>
      <c r="D40" s="84"/>
      <c r="E40" s="84"/>
      <c r="F40" s="84"/>
      <c r="G40" s="84"/>
      <c r="H40" s="84"/>
      <c r="I40" s="84"/>
      <c r="M40" s="238"/>
      <c r="N40" s="238"/>
      <c r="O40" s="238"/>
      <c r="P40" s="238"/>
    </row>
    <row r="41" spans="1:237" s="137" customFormat="1" x14ac:dyDescent="0.25">
      <c r="A41" s="191" t="s">
        <v>69</v>
      </c>
      <c r="B41" s="192" t="s">
        <v>70</v>
      </c>
      <c r="C41" s="200" t="s">
        <v>71</v>
      </c>
      <c r="D41" s="84"/>
      <c r="E41" s="84"/>
      <c r="F41" s="84"/>
      <c r="G41" s="84"/>
      <c r="H41" s="84"/>
      <c r="I41" s="84"/>
      <c r="M41" s="238"/>
      <c r="N41" s="238"/>
      <c r="O41" s="238"/>
      <c r="P41" s="238"/>
    </row>
    <row r="42" spans="1:237" s="137" customFormat="1" x14ac:dyDescent="0.25">
      <c r="A42" s="191" t="s">
        <v>72</v>
      </c>
      <c r="B42" s="201" t="s">
        <v>73</v>
      </c>
      <c r="C42" s="200" t="s">
        <v>74</v>
      </c>
      <c r="D42" s="84"/>
      <c r="E42" s="84"/>
      <c r="F42" s="84"/>
      <c r="G42" s="84"/>
      <c r="H42" s="84"/>
      <c r="I42" s="84"/>
      <c r="M42" s="238"/>
      <c r="N42" s="238"/>
      <c r="O42" s="238"/>
      <c r="P42" s="238"/>
    </row>
    <row r="43" spans="1:237" s="231" customFormat="1" x14ac:dyDescent="0.25">
      <c r="A43" s="191" t="s">
        <v>75</v>
      </c>
      <c r="B43" s="192" t="s">
        <v>76</v>
      </c>
      <c r="C43" s="200" t="s">
        <v>77</v>
      </c>
      <c r="D43" s="84">
        <v>85176</v>
      </c>
      <c r="E43" s="84">
        <v>1100</v>
      </c>
      <c r="F43" s="84">
        <f t="shared" ref="F43:F45" si="7">(D43-E43)*0.125</f>
        <v>10509.5</v>
      </c>
      <c r="G43" s="84">
        <v>4657.8500000000004</v>
      </c>
      <c r="H43" s="84">
        <f>(D43-E43+F43+G43)*0.005</f>
        <v>496.21675000000005</v>
      </c>
      <c r="I43" s="84">
        <f>D43-E43+F43+H43+G43</f>
        <v>99739.566750000013</v>
      </c>
      <c r="M43" s="233"/>
      <c r="N43" s="233"/>
      <c r="O43" s="233"/>
      <c r="P43" s="233"/>
    </row>
    <row r="44" spans="1:237" s="234" customFormat="1" x14ac:dyDescent="0.25">
      <c r="A44" s="191" t="s">
        <v>75</v>
      </c>
      <c r="B44" s="192" t="s">
        <v>78</v>
      </c>
      <c r="C44" s="200" t="s">
        <v>43</v>
      </c>
      <c r="D44" s="84">
        <v>85578</v>
      </c>
      <c r="E44" s="84">
        <v>1100</v>
      </c>
      <c r="F44" s="84">
        <f t="shared" si="7"/>
        <v>10559.75</v>
      </c>
      <c r="G44" s="84">
        <v>4657.8500000000004</v>
      </c>
      <c r="H44" s="84">
        <f t="shared" ref="H44:H47" si="8">(D44-E44+F44+G44)*0.005</f>
        <v>498.47800000000007</v>
      </c>
      <c r="I44" s="84">
        <f t="shared" ref="I44:I47" si="9">D44-E44+F44+H44+G44</f>
        <v>100194.07800000001</v>
      </c>
      <c r="M44" s="236"/>
      <c r="N44" s="236"/>
      <c r="O44" s="236"/>
      <c r="P44" s="236"/>
    </row>
    <row r="45" spans="1:237" s="231" customFormat="1" x14ac:dyDescent="0.25">
      <c r="A45" s="191" t="s">
        <v>79</v>
      </c>
      <c r="B45" s="192" t="s">
        <v>80</v>
      </c>
      <c r="C45" s="200" t="s">
        <v>43</v>
      </c>
      <c r="D45" s="84">
        <v>86471</v>
      </c>
      <c r="E45" s="84">
        <v>1100</v>
      </c>
      <c r="F45" s="84">
        <f t="shared" si="7"/>
        <v>10671.375</v>
      </c>
      <c r="G45" s="84">
        <v>4657.8500000000004</v>
      </c>
      <c r="H45" s="84">
        <f>(D45-E45+F45+G45)*0.005</f>
        <v>503.50112500000006</v>
      </c>
      <c r="I45" s="84">
        <f>D45-E45+F45+H45+G45</f>
        <v>101203.726125</v>
      </c>
      <c r="M45" s="233"/>
      <c r="N45" s="233"/>
      <c r="O45" s="233"/>
      <c r="P45" s="233"/>
    </row>
    <row r="46" spans="1:237" s="231" customFormat="1" x14ac:dyDescent="0.25">
      <c r="A46" s="191" t="s">
        <v>75</v>
      </c>
      <c r="B46" s="192" t="s">
        <v>81</v>
      </c>
      <c r="C46" s="200" t="s">
        <v>43</v>
      </c>
      <c r="D46" s="84"/>
      <c r="E46" s="84"/>
      <c r="F46" s="84"/>
      <c r="G46" s="84"/>
      <c r="H46" s="84"/>
      <c r="I46" s="84"/>
      <c r="M46" s="233"/>
      <c r="N46" s="233"/>
      <c r="O46" s="233"/>
      <c r="P46" s="233"/>
    </row>
    <row r="47" spans="1:237" s="231" customFormat="1" x14ac:dyDescent="0.25">
      <c r="A47" s="191" t="s">
        <v>82</v>
      </c>
      <c r="B47" s="192" t="s">
        <v>83</v>
      </c>
      <c r="C47" s="200" t="s">
        <v>84</v>
      </c>
      <c r="D47" s="84">
        <v>88393</v>
      </c>
      <c r="E47" s="84">
        <v>1100</v>
      </c>
      <c r="F47" s="84">
        <f>(D47-E47)*0.125</f>
        <v>10911.625</v>
      </c>
      <c r="G47" s="84">
        <v>4657.8500000000004</v>
      </c>
      <c r="H47" s="84">
        <f t="shared" si="8"/>
        <v>514.31237500000009</v>
      </c>
      <c r="I47" s="84">
        <f t="shared" si="9"/>
        <v>103376.787375</v>
      </c>
      <c r="M47" s="233"/>
      <c r="N47" s="233"/>
      <c r="O47" s="233"/>
      <c r="P47" s="233"/>
    </row>
    <row r="48" spans="1:237" s="231" customFormat="1" x14ac:dyDescent="0.25">
      <c r="A48" s="191" t="s">
        <v>91</v>
      </c>
      <c r="B48" s="192" t="s">
        <v>92</v>
      </c>
      <c r="C48" s="200" t="s">
        <v>93</v>
      </c>
      <c r="D48" s="84"/>
      <c r="E48" s="84"/>
      <c r="F48" s="84"/>
      <c r="G48" s="84"/>
      <c r="H48" s="84"/>
      <c r="I48" s="84"/>
      <c r="M48" s="233"/>
      <c r="N48" s="233"/>
      <c r="O48" s="233"/>
      <c r="P48" s="233"/>
    </row>
    <row r="49" spans="1:16" s="234" customFormat="1" x14ac:dyDescent="0.25">
      <c r="A49" s="191" t="s">
        <v>94</v>
      </c>
      <c r="B49" s="192" t="s">
        <v>95</v>
      </c>
      <c r="C49" s="202" t="s">
        <v>96</v>
      </c>
      <c r="D49" s="84">
        <v>86567</v>
      </c>
      <c r="E49" s="84">
        <v>1100</v>
      </c>
      <c r="F49" s="84">
        <f>(D49-E49)*0.125</f>
        <v>10683.375</v>
      </c>
      <c r="G49" s="84">
        <v>4657.8500000000004</v>
      </c>
      <c r="H49" s="84">
        <f>(D49-E49+F49+G49)*0.005</f>
        <v>504.04112500000002</v>
      </c>
      <c r="I49" s="84">
        <f>D49-E49+F49+H49+G49</f>
        <v>101312.26612500001</v>
      </c>
      <c r="M49" s="236"/>
      <c r="N49" s="236"/>
      <c r="O49" s="236"/>
      <c r="P49" s="236"/>
    </row>
    <row r="50" spans="1:16" s="234" customFormat="1" x14ac:dyDescent="0.25">
      <c r="A50" s="191" t="s">
        <v>94</v>
      </c>
      <c r="B50" s="192" t="s">
        <v>97</v>
      </c>
      <c r="C50" s="202" t="s">
        <v>98</v>
      </c>
      <c r="D50" s="84">
        <v>86567</v>
      </c>
      <c r="E50" s="84">
        <v>1100</v>
      </c>
      <c r="F50" s="84">
        <f>(D50-E50)*0.125</f>
        <v>10683.375</v>
      </c>
      <c r="G50" s="84">
        <v>4657.8500000000004</v>
      </c>
      <c r="H50" s="84">
        <f>(D50-E50+F50+G50)*0.005</f>
        <v>504.04112500000002</v>
      </c>
      <c r="I50" s="84">
        <f>D50-E50+F50+H50+G50</f>
        <v>101312.26612500001</v>
      </c>
      <c r="M50" s="236"/>
      <c r="N50" s="236"/>
      <c r="O50" s="236"/>
      <c r="P50" s="236"/>
    </row>
    <row r="51" spans="1:16" s="231" customFormat="1" x14ac:dyDescent="0.25">
      <c r="A51" s="191" t="s">
        <v>99</v>
      </c>
      <c r="B51" s="192" t="s">
        <v>100</v>
      </c>
      <c r="C51" s="202" t="s">
        <v>101</v>
      </c>
      <c r="D51" s="84"/>
      <c r="E51" s="84"/>
      <c r="F51" s="84"/>
      <c r="G51" s="84"/>
      <c r="H51" s="84"/>
      <c r="I51" s="84"/>
      <c r="M51" s="233"/>
      <c r="N51" s="233"/>
      <c r="O51" s="233"/>
      <c r="P51" s="233"/>
    </row>
    <row r="52" spans="1:16" s="231" customFormat="1" x14ac:dyDescent="0.25">
      <c r="A52" s="191" t="s">
        <v>99</v>
      </c>
      <c r="B52" s="192" t="s">
        <v>102</v>
      </c>
      <c r="C52" s="202" t="s">
        <v>101</v>
      </c>
      <c r="D52" s="84"/>
      <c r="E52" s="84"/>
      <c r="F52" s="84"/>
      <c r="G52" s="84"/>
      <c r="H52" s="84"/>
      <c r="I52" s="84"/>
      <c r="M52" s="233"/>
      <c r="N52" s="233"/>
      <c r="O52" s="233"/>
      <c r="P52" s="233"/>
    </row>
    <row r="53" spans="1:16" s="231" customFormat="1" x14ac:dyDescent="0.25">
      <c r="A53" s="191" t="s">
        <v>105</v>
      </c>
      <c r="B53" s="192" t="s">
        <v>106</v>
      </c>
      <c r="C53" s="202" t="s">
        <v>107</v>
      </c>
      <c r="D53" s="84"/>
      <c r="E53" s="84"/>
      <c r="F53" s="84"/>
      <c r="G53" s="84"/>
      <c r="H53" s="84"/>
      <c r="I53" s="84"/>
      <c r="M53" s="233"/>
      <c r="N53" s="233"/>
      <c r="O53" s="233"/>
      <c r="P53" s="233"/>
    </row>
    <row r="54" spans="1:16" s="231" customFormat="1" x14ac:dyDescent="0.25">
      <c r="A54" s="191" t="s">
        <v>108</v>
      </c>
      <c r="B54" s="192" t="s">
        <v>109</v>
      </c>
      <c r="C54" s="202" t="s">
        <v>110</v>
      </c>
      <c r="D54" s="85"/>
      <c r="E54" s="85"/>
      <c r="F54" s="84"/>
      <c r="G54" s="84"/>
      <c r="H54" s="85"/>
      <c r="I54" s="85"/>
      <c r="M54" s="233"/>
      <c r="N54" s="233"/>
      <c r="O54" s="233"/>
      <c r="P54" s="233"/>
    </row>
    <row r="55" spans="1:16" s="231" customFormat="1" x14ac:dyDescent="0.25">
      <c r="A55" s="191" t="s">
        <v>108</v>
      </c>
      <c r="B55" s="192" t="s">
        <v>111</v>
      </c>
      <c r="C55" s="193" t="s">
        <v>98</v>
      </c>
      <c r="D55" s="84"/>
      <c r="E55" s="84"/>
      <c r="F55" s="84"/>
      <c r="G55" s="84"/>
      <c r="H55" s="84"/>
      <c r="I55" s="84"/>
      <c r="M55" s="233"/>
      <c r="N55" s="233"/>
      <c r="O55" s="233"/>
      <c r="P55" s="233"/>
    </row>
    <row r="56" spans="1:16" s="237" customFormat="1" ht="14.25" x14ac:dyDescent="0.2">
      <c r="A56" s="191" t="s">
        <v>99</v>
      </c>
      <c r="B56" s="192" t="s">
        <v>103</v>
      </c>
      <c r="C56" s="202" t="s">
        <v>104</v>
      </c>
      <c r="D56" s="84"/>
      <c r="E56" s="84"/>
      <c r="F56" s="84"/>
      <c r="G56" s="84"/>
      <c r="H56" s="84"/>
      <c r="I56" s="84"/>
      <c r="M56" s="195"/>
      <c r="N56" s="195"/>
      <c r="O56" s="195"/>
      <c r="P56" s="195"/>
    </row>
    <row r="57" spans="1:16" s="231" customFormat="1" x14ac:dyDescent="0.25">
      <c r="A57" s="191" t="s">
        <v>85</v>
      </c>
      <c r="B57" s="192" t="s">
        <v>86</v>
      </c>
      <c r="C57" s="200" t="s">
        <v>87</v>
      </c>
      <c r="D57" s="84"/>
      <c r="E57" s="84"/>
      <c r="F57" s="84"/>
      <c r="G57" s="84"/>
      <c r="H57" s="84"/>
      <c r="I57" s="84"/>
      <c r="M57" s="233"/>
      <c r="N57" s="233"/>
      <c r="O57" s="233"/>
      <c r="P57" s="233"/>
    </row>
    <row r="58" spans="1:16" s="234" customFormat="1" x14ac:dyDescent="0.25">
      <c r="A58" s="191" t="s">
        <v>88</v>
      </c>
      <c r="B58" s="192" t="s">
        <v>89</v>
      </c>
      <c r="C58" s="200" t="s">
        <v>90</v>
      </c>
      <c r="D58" s="86"/>
      <c r="E58" s="84"/>
      <c r="F58" s="84"/>
      <c r="G58" s="84"/>
      <c r="H58" s="84"/>
      <c r="I58" s="84"/>
    </row>
    <row r="59" spans="1:16" s="231" customFormat="1" x14ac:dyDescent="0.25">
      <c r="A59" s="191" t="s">
        <v>63</v>
      </c>
      <c r="B59" s="192" t="s">
        <v>112</v>
      </c>
      <c r="C59" s="203"/>
      <c r="D59" s="84"/>
      <c r="E59" s="84"/>
      <c r="F59" s="84"/>
      <c r="G59" s="84"/>
      <c r="H59" s="84"/>
      <c r="I59" s="84"/>
      <c r="M59" s="233"/>
      <c r="N59" s="233"/>
      <c r="O59" s="233"/>
      <c r="P59" s="233"/>
    </row>
    <row r="60" spans="1:16" s="231" customFormat="1" x14ac:dyDescent="0.25">
      <c r="A60" s="191" t="s">
        <v>63</v>
      </c>
      <c r="B60" s="192" t="s">
        <v>113</v>
      </c>
      <c r="C60" s="203"/>
      <c r="D60" s="84"/>
      <c r="E60" s="84"/>
      <c r="F60" s="84"/>
      <c r="G60" s="84"/>
      <c r="H60" s="84"/>
      <c r="I60" s="84"/>
      <c r="M60" s="233"/>
      <c r="N60" s="233"/>
      <c r="O60" s="233"/>
      <c r="P60" s="233"/>
    </row>
    <row r="61" spans="1:16" s="231" customFormat="1" x14ac:dyDescent="0.25">
      <c r="A61" s="191" t="s">
        <v>63</v>
      </c>
      <c r="B61" s="192" t="s">
        <v>115</v>
      </c>
      <c r="C61" s="203"/>
      <c r="D61" s="84"/>
      <c r="E61" s="84"/>
      <c r="F61" s="84"/>
      <c r="G61" s="84"/>
      <c r="H61" s="84"/>
      <c r="I61" s="84"/>
      <c r="M61" s="232"/>
      <c r="N61" s="232"/>
      <c r="O61" s="232"/>
      <c r="P61" s="232"/>
    </row>
    <row r="62" spans="1:16" s="231" customFormat="1" x14ac:dyDescent="0.25">
      <c r="A62" s="191" t="s">
        <v>63</v>
      </c>
      <c r="B62" s="192" t="s">
        <v>114</v>
      </c>
      <c r="C62" s="203"/>
      <c r="D62" s="84"/>
      <c r="E62" s="84"/>
      <c r="F62" s="84"/>
      <c r="G62" s="84"/>
      <c r="H62" s="84"/>
      <c r="I62" s="84"/>
      <c r="M62" s="232"/>
      <c r="N62" s="232"/>
      <c r="O62" s="232"/>
      <c r="P62" s="232"/>
    </row>
    <row r="63" spans="1:16" s="231" customFormat="1" x14ac:dyDescent="0.25">
      <c r="A63" s="191" t="s">
        <v>63</v>
      </c>
      <c r="B63" s="192" t="s">
        <v>116</v>
      </c>
      <c r="C63" s="203"/>
      <c r="D63" s="84"/>
      <c r="E63" s="84"/>
      <c r="F63" s="84"/>
      <c r="G63" s="84"/>
      <c r="H63" s="84"/>
      <c r="I63" s="84"/>
      <c r="M63" s="232"/>
      <c r="N63" s="232"/>
      <c r="O63" s="232"/>
      <c r="P63" s="232"/>
    </row>
    <row r="64" spans="1:16" s="231" customFormat="1" x14ac:dyDescent="0.25">
      <c r="A64" s="395" t="s">
        <v>63</v>
      </c>
      <c r="B64" s="192" t="s">
        <v>117</v>
      </c>
      <c r="C64" s="203"/>
      <c r="D64" s="84"/>
      <c r="E64" s="84"/>
      <c r="F64" s="84"/>
      <c r="G64" s="84"/>
      <c r="H64" s="84"/>
      <c r="I64" s="84"/>
      <c r="M64" s="232"/>
      <c r="N64" s="232"/>
      <c r="O64" s="232"/>
      <c r="P64" s="232"/>
    </row>
    <row r="65" spans="1:16" s="231" customFormat="1" ht="15.75" thickBot="1" x14ac:dyDescent="0.3">
      <c r="A65" s="195"/>
      <c r="B65" s="206"/>
      <c r="C65" s="207"/>
      <c r="D65" s="208"/>
      <c r="E65" s="208"/>
      <c r="F65" s="208"/>
      <c r="G65" s="208"/>
      <c r="H65" s="208"/>
      <c r="I65" s="208"/>
      <c r="M65" s="233"/>
      <c r="N65" s="233"/>
      <c r="O65" s="233"/>
      <c r="P65" s="233"/>
    </row>
    <row r="66" spans="1:16" s="231" customFormat="1" ht="15.75" thickBot="1" x14ac:dyDescent="0.3">
      <c r="A66" s="505" t="s">
        <v>118</v>
      </c>
      <c r="B66" s="506"/>
      <c r="C66" s="506"/>
      <c r="D66" s="506"/>
      <c r="E66" s="506"/>
      <c r="F66" s="506"/>
      <c r="G66" s="506"/>
      <c r="H66" s="506"/>
      <c r="I66" s="507"/>
      <c r="M66" s="233"/>
      <c r="N66" s="233"/>
      <c r="O66" s="233"/>
      <c r="P66" s="233"/>
    </row>
    <row r="67" spans="1:16" s="231" customFormat="1" x14ac:dyDescent="0.25">
      <c r="A67" s="486" t="s">
        <v>7</v>
      </c>
      <c r="B67" s="486"/>
      <c r="C67" s="155" t="s">
        <v>8</v>
      </c>
      <c r="D67" s="155" t="s">
        <v>9</v>
      </c>
      <c r="E67" s="155" t="s">
        <v>10</v>
      </c>
      <c r="F67" s="155" t="s">
        <v>11</v>
      </c>
      <c r="G67" s="155" t="s">
        <v>12</v>
      </c>
      <c r="H67" s="155" t="s">
        <v>13</v>
      </c>
      <c r="I67" s="155" t="s">
        <v>14</v>
      </c>
      <c r="M67" s="233"/>
      <c r="N67" s="233"/>
      <c r="O67" s="233"/>
      <c r="P67" s="233"/>
    </row>
    <row r="68" spans="1:16" s="231" customFormat="1" x14ac:dyDescent="0.25">
      <c r="A68" s="209" t="s">
        <v>124</v>
      </c>
      <c r="B68" s="210" t="s">
        <v>125</v>
      </c>
      <c r="C68" s="193" t="s">
        <v>68</v>
      </c>
      <c r="D68" s="86">
        <v>89559</v>
      </c>
      <c r="E68" s="84">
        <v>1100</v>
      </c>
      <c r="F68" s="84">
        <f>(D68-E68)*0.125</f>
        <v>11057.375</v>
      </c>
      <c r="G68" s="84">
        <v>4657.8500000000004</v>
      </c>
      <c r="H68" s="84">
        <f>(D68-E68+F68+G68)*0.005</f>
        <v>520.87112500000001</v>
      </c>
      <c r="I68" s="84">
        <f>D68-E68+F68+H68+G68</f>
        <v>104695.09612500001</v>
      </c>
      <c r="M68" s="233"/>
      <c r="N68" s="233"/>
      <c r="O68" s="233"/>
      <c r="P68" s="233"/>
    </row>
    <row r="69" spans="1:16" s="231" customFormat="1" x14ac:dyDescent="0.25">
      <c r="A69" s="209" t="s">
        <v>124</v>
      </c>
      <c r="B69" s="210" t="s">
        <v>126</v>
      </c>
      <c r="C69" s="193" t="s">
        <v>127</v>
      </c>
      <c r="D69" s="86">
        <v>89104</v>
      </c>
      <c r="E69" s="84">
        <v>1100</v>
      </c>
      <c r="F69" s="84">
        <f t="shared" ref="F69:F75" si="10">(D69-E69)*0.125</f>
        <v>11000.5</v>
      </c>
      <c r="G69" s="84">
        <v>4657.8500000000004</v>
      </c>
      <c r="H69" s="84">
        <f t="shared" ref="H69:H73" si="11">(D69-E69+F69+G69)*0.005</f>
        <v>518.31175000000007</v>
      </c>
      <c r="I69" s="84">
        <f t="shared" ref="I69:I73" si="12">D69-E69+F69+H69+G69</f>
        <v>104180.66175</v>
      </c>
      <c r="M69" s="233"/>
      <c r="N69" s="233"/>
      <c r="O69" s="233"/>
      <c r="P69" s="233"/>
    </row>
    <row r="70" spans="1:16" s="137" customFormat="1" x14ac:dyDescent="0.25">
      <c r="A70" s="209" t="s">
        <v>124</v>
      </c>
      <c r="B70" s="210" t="s">
        <v>128</v>
      </c>
      <c r="C70" s="193" t="s">
        <v>127</v>
      </c>
      <c r="D70" s="86">
        <v>89601</v>
      </c>
      <c r="E70" s="84">
        <v>1100</v>
      </c>
      <c r="F70" s="84">
        <f t="shared" si="10"/>
        <v>11062.625</v>
      </c>
      <c r="G70" s="84">
        <v>4657.8500000000004</v>
      </c>
      <c r="H70" s="84">
        <f t="shared" si="11"/>
        <v>521.10737500000005</v>
      </c>
      <c r="I70" s="84">
        <f t="shared" si="12"/>
        <v>104742.58237500001</v>
      </c>
      <c r="J70" s="234"/>
      <c r="M70" s="238"/>
      <c r="N70" s="238"/>
      <c r="O70" s="238"/>
      <c r="P70" s="238"/>
    </row>
    <row r="71" spans="1:16" s="137" customFormat="1" x14ac:dyDescent="0.25">
      <c r="A71" s="209" t="s">
        <v>129</v>
      </c>
      <c r="B71" s="210" t="s">
        <v>130</v>
      </c>
      <c r="C71" s="193" t="s">
        <v>131</v>
      </c>
      <c r="D71" s="86">
        <v>91446</v>
      </c>
      <c r="E71" s="84">
        <v>1100</v>
      </c>
      <c r="F71" s="84">
        <f t="shared" si="10"/>
        <v>11293.25</v>
      </c>
      <c r="G71" s="84">
        <v>4657.8500000000004</v>
      </c>
      <c r="H71" s="84">
        <f t="shared" si="11"/>
        <v>531.4855</v>
      </c>
      <c r="I71" s="84">
        <f t="shared" si="12"/>
        <v>106828.5855</v>
      </c>
      <c r="M71" s="238"/>
      <c r="N71" s="238"/>
      <c r="O71" s="238"/>
      <c r="P71" s="238"/>
    </row>
    <row r="72" spans="1:16" s="137" customFormat="1" x14ac:dyDescent="0.25">
      <c r="A72" s="209" t="s">
        <v>132</v>
      </c>
      <c r="B72" s="210" t="s">
        <v>133</v>
      </c>
      <c r="C72" s="193" t="s">
        <v>134</v>
      </c>
      <c r="D72" s="86">
        <v>91445</v>
      </c>
      <c r="E72" s="84">
        <v>1100</v>
      </c>
      <c r="F72" s="84">
        <f t="shared" si="10"/>
        <v>11293.125</v>
      </c>
      <c r="G72" s="84">
        <v>4657.8500000000004</v>
      </c>
      <c r="H72" s="84">
        <f>(D72-E72+F72+G72)*0.005</f>
        <v>531.47987499999999</v>
      </c>
      <c r="I72" s="84">
        <f>D72-E72+F72+H72+G72</f>
        <v>106827.45487500001</v>
      </c>
      <c r="M72" s="238"/>
      <c r="N72" s="238"/>
      <c r="O72" s="238"/>
      <c r="P72" s="238"/>
    </row>
    <row r="73" spans="1:16" s="207" customFormat="1" ht="14.25" x14ac:dyDescent="0.2">
      <c r="A73" s="209" t="s">
        <v>132</v>
      </c>
      <c r="B73" s="210" t="s">
        <v>135</v>
      </c>
      <c r="C73" s="193" t="s">
        <v>134</v>
      </c>
      <c r="D73" s="86">
        <v>93226</v>
      </c>
      <c r="E73" s="84">
        <v>1100</v>
      </c>
      <c r="F73" s="84">
        <f t="shared" si="10"/>
        <v>11515.75</v>
      </c>
      <c r="G73" s="84">
        <v>4657.8500000000004</v>
      </c>
      <c r="H73" s="84">
        <f t="shared" si="11"/>
        <v>541.49800000000005</v>
      </c>
      <c r="I73" s="84">
        <f t="shared" si="12"/>
        <v>108841.09800000001</v>
      </c>
      <c r="M73" s="227"/>
      <c r="N73" s="227"/>
      <c r="O73" s="227"/>
      <c r="P73" s="227"/>
    </row>
    <row r="74" spans="1:16" s="234" customFormat="1" x14ac:dyDescent="0.25">
      <c r="A74" s="209" t="s">
        <v>119</v>
      </c>
      <c r="B74" s="210" t="s">
        <v>120</v>
      </c>
      <c r="C74" s="193" t="s">
        <v>121</v>
      </c>
      <c r="D74" s="86"/>
      <c r="E74" s="84"/>
      <c r="F74" s="84"/>
      <c r="G74" s="84"/>
      <c r="H74" s="84"/>
      <c r="I74" s="84"/>
      <c r="J74" s="137"/>
      <c r="M74" s="236"/>
      <c r="N74" s="236"/>
      <c r="O74" s="236"/>
      <c r="P74" s="236"/>
    </row>
    <row r="75" spans="1:16" s="234" customFormat="1" x14ac:dyDescent="0.25">
      <c r="A75" s="211" t="s">
        <v>119</v>
      </c>
      <c r="B75" s="212" t="s">
        <v>122</v>
      </c>
      <c r="C75" s="193" t="s">
        <v>123</v>
      </c>
      <c r="D75" s="86">
        <v>93094</v>
      </c>
      <c r="E75" s="84">
        <v>1100</v>
      </c>
      <c r="F75" s="84">
        <f t="shared" si="10"/>
        <v>11499.25</v>
      </c>
      <c r="G75" s="84">
        <v>4657.8500000000004</v>
      </c>
      <c r="H75" s="84">
        <f>(D75-E75+F75+G75)*0.005</f>
        <v>540.75549999999998</v>
      </c>
      <c r="I75" s="84">
        <f>D75-E75+F75+H75+G75</f>
        <v>108691.85550000001</v>
      </c>
      <c r="J75" s="137"/>
      <c r="M75" s="236"/>
      <c r="N75" s="236"/>
      <c r="O75" s="236"/>
      <c r="P75" s="236"/>
    </row>
    <row r="76" spans="1:16" s="231" customFormat="1" x14ac:dyDescent="0.25">
      <c r="A76" s="191" t="s">
        <v>63</v>
      </c>
      <c r="B76" s="192" t="s">
        <v>136</v>
      </c>
      <c r="C76" s="203"/>
      <c r="D76" s="84"/>
      <c r="E76" s="84"/>
      <c r="F76" s="84"/>
      <c r="G76" s="84"/>
      <c r="H76" s="84"/>
      <c r="I76" s="84"/>
      <c r="J76" s="234"/>
      <c r="M76" s="233"/>
      <c r="N76" s="233"/>
      <c r="O76" s="233"/>
      <c r="P76" s="233"/>
    </row>
    <row r="77" spans="1:16" s="231" customFormat="1" x14ac:dyDescent="0.25">
      <c r="A77" s="191" t="s">
        <v>63</v>
      </c>
      <c r="B77" s="192" t="s">
        <v>137</v>
      </c>
      <c r="C77" s="203"/>
      <c r="D77" s="84"/>
      <c r="E77" s="84"/>
      <c r="F77" s="84"/>
      <c r="G77" s="84"/>
      <c r="H77" s="84"/>
      <c r="I77" s="84"/>
      <c r="M77" s="233"/>
      <c r="N77" s="233"/>
      <c r="O77" s="233"/>
      <c r="P77" s="233"/>
    </row>
    <row r="78" spans="1:16" s="231" customFormat="1" ht="15.75" thickBot="1" x14ac:dyDescent="0.3">
      <c r="A78" s="204" t="s">
        <v>63</v>
      </c>
      <c r="B78" s="205" t="s">
        <v>138</v>
      </c>
      <c r="C78" s="213"/>
      <c r="D78" s="84"/>
      <c r="E78" s="84"/>
      <c r="F78" s="84"/>
      <c r="G78" s="84"/>
      <c r="H78" s="84"/>
      <c r="I78" s="84"/>
      <c r="M78" s="233"/>
      <c r="N78" s="233"/>
      <c r="O78" s="233"/>
      <c r="P78" s="233"/>
    </row>
    <row r="79" spans="1:16" s="231" customFormat="1" ht="15.75" thickBot="1" x14ac:dyDescent="0.3">
      <c r="A79" s="214"/>
      <c r="B79" s="215"/>
      <c r="C79" s="216"/>
      <c r="D79" s="217"/>
      <c r="E79" s="217"/>
      <c r="F79" s="198"/>
      <c r="G79" s="198"/>
      <c r="H79" s="198"/>
      <c r="I79" s="198"/>
      <c r="M79" s="233"/>
      <c r="N79" s="233"/>
      <c r="O79" s="233"/>
      <c r="P79" s="233"/>
    </row>
    <row r="80" spans="1:16" s="231" customFormat="1" ht="15.75" thickBot="1" x14ac:dyDescent="0.3">
      <c r="A80" s="468" t="s">
        <v>139</v>
      </c>
      <c r="B80" s="469"/>
      <c r="C80" s="469"/>
      <c r="D80" s="469"/>
      <c r="E80" s="470"/>
      <c r="F80" s="208"/>
      <c r="G80" s="208"/>
      <c r="H80" s="208"/>
      <c r="I80" s="208"/>
      <c r="M80" s="233"/>
      <c r="N80" s="233"/>
      <c r="O80" s="233"/>
      <c r="P80" s="233"/>
    </row>
    <row r="81" spans="1:16" s="231" customFormat="1" ht="15.75" thickBot="1" x14ac:dyDescent="0.3">
      <c r="A81" s="468" t="s">
        <v>140</v>
      </c>
      <c r="B81" s="470"/>
      <c r="C81" s="137"/>
      <c r="D81" s="473" t="s">
        <v>141</v>
      </c>
      <c r="E81" s="474"/>
      <c r="F81" s="208"/>
      <c r="G81" s="208"/>
      <c r="H81" s="208"/>
      <c r="I81" s="208"/>
      <c r="M81" s="233"/>
      <c r="N81" s="233"/>
      <c r="O81" s="233"/>
      <c r="P81" s="233"/>
    </row>
    <row r="82" spans="1:16" s="231" customFormat="1" x14ac:dyDescent="0.25">
      <c r="A82" s="218" t="s">
        <v>142</v>
      </c>
      <c r="B82" s="219" t="s">
        <v>143</v>
      </c>
      <c r="C82" s="207"/>
      <c r="D82" s="220" t="s">
        <v>142</v>
      </c>
      <c r="E82" s="220" t="s">
        <v>143</v>
      </c>
      <c r="F82" s="208"/>
      <c r="G82" s="208"/>
      <c r="H82" s="208"/>
      <c r="I82" s="208"/>
      <c r="M82" s="233"/>
      <c r="N82" s="233"/>
      <c r="O82" s="233"/>
      <c r="P82" s="233"/>
    </row>
    <row r="83" spans="1:16" s="231" customFormat="1" x14ac:dyDescent="0.25">
      <c r="A83" s="221" t="s">
        <v>144</v>
      </c>
      <c r="B83" s="222">
        <v>300</v>
      </c>
      <c r="C83" s="207"/>
      <c r="D83" s="203" t="s">
        <v>145</v>
      </c>
      <c r="E83" s="223">
        <v>300</v>
      </c>
      <c r="F83" s="208"/>
      <c r="G83" s="208"/>
      <c r="H83" s="208"/>
      <c r="I83" s="208"/>
      <c r="M83" s="233"/>
      <c r="N83" s="233"/>
      <c r="O83" s="233"/>
      <c r="P83" s="233"/>
    </row>
    <row r="84" spans="1:16" s="231" customFormat="1" ht="15" customHeight="1" x14ac:dyDescent="0.25">
      <c r="A84" s="221" t="s">
        <v>146</v>
      </c>
      <c r="B84" s="222">
        <v>400</v>
      </c>
      <c r="C84" s="207"/>
      <c r="D84" s="203" t="s">
        <v>147</v>
      </c>
      <c r="E84" s="223">
        <v>400</v>
      </c>
      <c r="F84" s="208"/>
      <c r="G84" s="521" t="s">
        <v>270</v>
      </c>
      <c r="H84" s="521"/>
      <c r="I84" s="521"/>
      <c r="M84" s="233"/>
      <c r="N84" s="233"/>
      <c r="O84" s="233"/>
      <c r="P84" s="233"/>
    </row>
    <row r="85" spans="1:16" s="231" customFormat="1" ht="15" customHeight="1" x14ac:dyDescent="0.25">
      <c r="A85" s="221" t="s">
        <v>148</v>
      </c>
      <c r="B85" s="222">
        <v>500</v>
      </c>
      <c r="C85" s="207"/>
      <c r="D85" s="203" t="s">
        <v>149</v>
      </c>
      <c r="E85" s="223">
        <v>500</v>
      </c>
      <c r="F85" s="208"/>
      <c r="G85" s="520" t="s">
        <v>269</v>
      </c>
      <c r="H85" s="520"/>
      <c r="I85" s="520"/>
      <c r="J85" s="520"/>
      <c r="M85" s="233"/>
      <c r="N85" s="233"/>
      <c r="O85" s="233"/>
      <c r="P85" s="233"/>
    </row>
    <row r="86" spans="1:16" s="231" customFormat="1" ht="15" customHeight="1" x14ac:dyDescent="0.25">
      <c r="A86" s="221" t="s">
        <v>150</v>
      </c>
      <c r="B86" s="222">
        <v>600</v>
      </c>
      <c r="C86" s="207"/>
      <c r="D86" s="203" t="s">
        <v>151</v>
      </c>
      <c r="E86" s="223">
        <v>600</v>
      </c>
      <c r="F86" s="208"/>
      <c r="G86" s="295"/>
      <c r="H86" s="295"/>
      <c r="I86" s="295"/>
    </row>
    <row r="87" spans="1:16" s="231" customFormat="1" x14ac:dyDescent="0.25">
      <c r="A87" s="221" t="s">
        <v>152</v>
      </c>
      <c r="B87" s="222">
        <v>700</v>
      </c>
      <c r="C87" s="207"/>
      <c r="D87" s="203" t="s">
        <v>153</v>
      </c>
      <c r="E87" s="223">
        <v>700</v>
      </c>
      <c r="F87" s="208"/>
      <c r="G87" s="520"/>
      <c r="H87" s="520"/>
      <c r="I87" s="520"/>
      <c r="J87" s="520"/>
    </row>
    <row r="88" spans="1:16" s="231" customFormat="1" x14ac:dyDescent="0.25">
      <c r="A88" s="221" t="s">
        <v>154</v>
      </c>
      <c r="B88" s="222">
        <v>800</v>
      </c>
      <c r="C88" s="207"/>
      <c r="D88" s="203" t="s">
        <v>155</v>
      </c>
      <c r="E88" s="223">
        <v>750</v>
      </c>
      <c r="F88" s="208"/>
      <c r="G88" s="208"/>
      <c r="H88" s="208"/>
      <c r="I88" s="208"/>
    </row>
    <row r="89" spans="1:16" s="231" customFormat="1" x14ac:dyDescent="0.25">
      <c r="A89" s="224" t="s">
        <v>156</v>
      </c>
      <c r="B89" s="225">
        <v>900</v>
      </c>
      <c r="C89" s="207"/>
      <c r="D89" s="203" t="s">
        <v>157</v>
      </c>
      <c r="E89" s="223">
        <v>800</v>
      </c>
      <c r="F89" s="208"/>
      <c r="G89" s="208"/>
      <c r="H89" s="208"/>
      <c r="I89" s="208"/>
    </row>
    <row r="90" spans="1:16" s="231" customFormat="1" x14ac:dyDescent="0.25">
      <c r="A90" s="195" t="s">
        <v>235</v>
      </c>
      <c r="B90" s="226"/>
      <c r="C90" s="207"/>
      <c r="D90" s="227"/>
      <c r="E90" s="228"/>
      <c r="F90" s="208"/>
      <c r="G90" s="208"/>
      <c r="H90" s="208"/>
      <c r="I90" s="208"/>
    </row>
    <row r="91" spans="1:16" s="231" customFormat="1" x14ac:dyDescent="0.25">
      <c r="A91" s="239" t="s">
        <v>159</v>
      </c>
      <c r="B91" s="240"/>
      <c r="C91" s="241"/>
      <c r="D91" s="241"/>
      <c r="E91" s="241"/>
      <c r="F91" s="241"/>
      <c r="G91" s="241"/>
      <c r="H91" s="241"/>
      <c r="I91" s="241"/>
    </row>
    <row r="92" spans="1:16" s="231" customFormat="1" x14ac:dyDescent="0.25">
      <c r="A92" s="239" t="s">
        <v>160</v>
      </c>
      <c r="B92" s="240"/>
      <c r="C92" s="241"/>
      <c r="D92" s="241"/>
      <c r="E92" s="241"/>
      <c r="F92" s="241"/>
      <c r="G92" s="241"/>
      <c r="H92" s="241"/>
      <c r="I92" s="241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90"/>
      <c r="H100" s="190"/>
      <c r="I100" s="190"/>
    </row>
    <row r="101" spans="1:9" s="94" customFormat="1" x14ac:dyDescent="0.25">
      <c r="B101" s="189"/>
      <c r="C101" s="190"/>
      <c r="D101" s="190"/>
      <c r="E101" s="190"/>
      <c r="F101" s="190"/>
      <c r="G101" s="190"/>
      <c r="H101" s="190"/>
      <c r="I101" s="190"/>
    </row>
    <row r="102" spans="1:9" s="94" customFormat="1" x14ac:dyDescent="0.25">
      <c r="B102" s="189"/>
      <c r="C102" s="190"/>
      <c r="D102" s="190"/>
      <c r="E102" s="190"/>
      <c r="F102" s="190"/>
      <c r="G102" s="190"/>
      <c r="H102" s="190"/>
      <c r="I102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7:B67"/>
    <mergeCell ref="A80:E80"/>
    <mergeCell ref="A81:B81"/>
    <mergeCell ref="D81:E81"/>
    <mergeCell ref="G87:J87"/>
    <mergeCell ref="G84:I84"/>
    <mergeCell ref="G85:J85"/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</mergeCells>
  <pageMargins left="0.25" right="0.25" top="0.34" bottom="0.33" header="0.3" footer="0.3"/>
  <pageSetup scale="5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52" workbookViewId="0">
      <selection activeCell="D79" sqref="D79"/>
    </sheetView>
  </sheetViews>
  <sheetFormatPr defaultColWidth="14.85546875" defaultRowHeight="15" x14ac:dyDescent="0.25"/>
  <cols>
    <col min="1" max="1" width="31.42578125" customWidth="1"/>
    <col min="2" max="2" width="25.42578125" style="1" customWidth="1"/>
    <col min="3" max="3" width="21.42578125" style="2" customWidth="1"/>
    <col min="4" max="4" width="25.7109375" style="2" customWidth="1"/>
    <col min="5" max="5" width="20.5703125" style="2" customWidth="1"/>
    <col min="6" max="6" width="14.85546875" style="2"/>
    <col min="7" max="7" width="15.7109375" style="2" customWidth="1"/>
    <col min="8" max="8" width="17.42578125" style="2" customWidth="1"/>
    <col min="9" max="9" width="35.42578125" style="52" customWidth="1"/>
  </cols>
  <sheetData>
    <row r="1" spans="1:16" ht="46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522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522"/>
    </row>
    <row r="3" spans="1:16" ht="15.75" x14ac:dyDescent="0.25">
      <c r="A3" s="450"/>
      <c r="B3" s="523" t="s">
        <v>241</v>
      </c>
      <c r="C3" s="523"/>
      <c r="D3" s="523"/>
      <c r="E3" s="523"/>
      <c r="F3" s="523"/>
      <c r="G3" s="523"/>
      <c r="H3" s="523"/>
      <c r="I3" s="522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522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53" t="s">
        <v>185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>
        <v>73828</v>
      </c>
      <c r="E10" s="78">
        <v>1100</v>
      </c>
      <c r="F10" s="78">
        <f t="shared" ref="F10:F16" si="0">(D10-E10)*0.125</f>
        <v>9091</v>
      </c>
      <c r="G10" s="78">
        <v>4977.79</v>
      </c>
      <c r="H10" s="78">
        <f t="shared" ref="H10:H36" si="1">(D10-E10+F10+G10)*0.005</f>
        <v>433.98394999999999</v>
      </c>
      <c r="I10" s="78">
        <f t="shared" ref="I10:I36" si="2">D10-E10+F10+H10+G10</f>
        <v>87230.773949999988</v>
      </c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>
        <v>73828</v>
      </c>
      <c r="E11" s="78">
        <v>1100</v>
      </c>
      <c r="F11" s="78">
        <f t="shared" si="0"/>
        <v>9091</v>
      </c>
      <c r="G11" s="78">
        <v>4977.79</v>
      </c>
      <c r="H11" s="78">
        <f t="shared" si="1"/>
        <v>433.98394999999999</v>
      </c>
      <c r="I11" s="78">
        <f t="shared" si="2"/>
        <v>87230.773949999988</v>
      </c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>
        <v>74674</v>
      </c>
      <c r="E14" s="78">
        <v>1100</v>
      </c>
      <c r="F14" s="78">
        <f t="shared" si="0"/>
        <v>9196.75</v>
      </c>
      <c r="G14" s="78">
        <v>4977.79</v>
      </c>
      <c r="H14" s="78">
        <f t="shared" si="1"/>
        <v>438.74269999999996</v>
      </c>
      <c r="I14" s="78">
        <f t="shared" si="2"/>
        <v>88187.282699999996</v>
      </c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/>
      <c r="E15" s="78">
        <v>1100</v>
      </c>
      <c r="F15" s="78">
        <f t="shared" si="0"/>
        <v>-137.5</v>
      </c>
      <c r="G15" s="78">
        <v>4977.79</v>
      </c>
      <c r="H15" s="78">
        <f t="shared" si="1"/>
        <v>18.701450000000001</v>
      </c>
      <c r="I15" s="78">
        <f t="shared" si="2"/>
        <v>3758.99145</v>
      </c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>
        <v>77163</v>
      </c>
      <c r="E16" s="78">
        <v>1100</v>
      </c>
      <c r="F16" s="78">
        <f t="shared" si="0"/>
        <v>9507.875</v>
      </c>
      <c r="G16" s="78">
        <v>4977.79</v>
      </c>
      <c r="H16" s="78">
        <f t="shared" si="1"/>
        <v>452.74332499999997</v>
      </c>
      <c r="I16" s="78">
        <f t="shared" si="2"/>
        <v>91001.408324999997</v>
      </c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>
        <v>77805</v>
      </c>
      <c r="E20" s="78">
        <v>1100</v>
      </c>
      <c r="F20" s="78">
        <f t="shared" ref="F20:F33" si="3">(D20-E20)*0.125</f>
        <v>9588.125</v>
      </c>
      <c r="G20" s="78">
        <v>4977.79</v>
      </c>
      <c r="H20" s="78">
        <f t="shared" si="1"/>
        <v>456.35457499999995</v>
      </c>
      <c r="I20" s="78">
        <f t="shared" si="2"/>
        <v>91727.269574999998</v>
      </c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>
        <v>84882</v>
      </c>
      <c r="E22" s="78">
        <v>1100</v>
      </c>
      <c r="F22" s="78">
        <f t="shared" si="3"/>
        <v>10472.75</v>
      </c>
      <c r="G22" s="78">
        <v>4977.79</v>
      </c>
      <c r="H22" s="78">
        <f t="shared" si="1"/>
        <v>496.16269999999997</v>
      </c>
      <c r="I22" s="78">
        <f t="shared" si="2"/>
        <v>99728.702699999994</v>
      </c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>
        <v>79500</v>
      </c>
      <c r="E23" s="78">
        <v>1100</v>
      </c>
      <c r="F23" s="78">
        <f t="shared" si="3"/>
        <v>9800</v>
      </c>
      <c r="G23" s="78">
        <v>4977.79</v>
      </c>
      <c r="H23" s="78">
        <f t="shared" si="1"/>
        <v>465.88894999999997</v>
      </c>
      <c r="I23" s="78">
        <f t="shared" si="2"/>
        <v>93643.678949999987</v>
      </c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>
        <v>84027</v>
      </c>
      <c r="E24" s="78">
        <v>1100</v>
      </c>
      <c r="F24" s="78">
        <f t="shared" si="3"/>
        <v>10365.875</v>
      </c>
      <c r="G24" s="78">
        <v>4977.79</v>
      </c>
      <c r="H24" s="78">
        <f t="shared" si="1"/>
        <v>491.35332499999998</v>
      </c>
      <c r="I24" s="78">
        <f t="shared" si="2"/>
        <v>98762.018324999997</v>
      </c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>
        <v>79416</v>
      </c>
      <c r="E26" s="78">
        <v>1100</v>
      </c>
      <c r="F26" s="78">
        <f t="shared" si="3"/>
        <v>9789.5</v>
      </c>
      <c r="G26" s="78">
        <v>4977.79</v>
      </c>
      <c r="H26" s="78">
        <f t="shared" si="1"/>
        <v>465.41645</v>
      </c>
      <c r="I26" s="78">
        <f t="shared" si="2"/>
        <v>93548.706449999998</v>
      </c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>
        <v>79494</v>
      </c>
      <c r="E27" s="78">
        <v>1100</v>
      </c>
      <c r="F27" s="78">
        <f t="shared" si="3"/>
        <v>9799.25</v>
      </c>
      <c r="G27" s="78">
        <v>4977.79</v>
      </c>
      <c r="H27" s="78">
        <f t="shared" si="1"/>
        <v>465.85519999999997</v>
      </c>
      <c r="I27" s="78">
        <f t="shared" si="2"/>
        <v>93636.895199999999</v>
      </c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>
        <v>81091</v>
      </c>
      <c r="E28" s="78">
        <v>1100</v>
      </c>
      <c r="F28" s="78">
        <f>(D28-E28)*0.125</f>
        <v>9998.875</v>
      </c>
      <c r="G28" s="78">
        <v>4977.79</v>
      </c>
      <c r="H28" s="78">
        <f t="shared" si="1"/>
        <v>474.838325</v>
      </c>
      <c r="I28" s="78">
        <f t="shared" si="2"/>
        <v>95442.503324999998</v>
      </c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>
        <v>79777</v>
      </c>
      <c r="E29" s="78">
        <v>1100</v>
      </c>
      <c r="F29" s="78">
        <f>(D29-E29)*0.125</f>
        <v>9834.625</v>
      </c>
      <c r="G29" s="78">
        <v>4977.79</v>
      </c>
      <c r="H29" s="78">
        <f t="shared" si="1"/>
        <v>467.44707499999998</v>
      </c>
      <c r="I29" s="78">
        <f t="shared" si="2"/>
        <v>93956.862074999997</v>
      </c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>
        <v>80992</v>
      </c>
      <c r="E33" s="78">
        <v>1100</v>
      </c>
      <c r="F33" s="78">
        <f t="shared" si="3"/>
        <v>9986.5</v>
      </c>
      <c r="G33" s="78">
        <v>4977.79</v>
      </c>
      <c r="H33" s="78">
        <f t="shared" si="1"/>
        <v>474.28144999999995</v>
      </c>
      <c r="I33" s="78">
        <f t="shared" si="2"/>
        <v>95330.571449999989</v>
      </c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>
        <v>80992</v>
      </c>
      <c r="E34" s="78">
        <v>1100</v>
      </c>
      <c r="F34" s="78">
        <f t="shared" ref="F34" si="4">(D34-E34)*0.125</f>
        <v>9986.5</v>
      </c>
      <c r="G34" s="78">
        <v>4977.79</v>
      </c>
      <c r="H34" s="78">
        <f t="shared" ref="H34" si="5">(D34-E34+F34+G34)*0.005</f>
        <v>474.28144999999995</v>
      </c>
      <c r="I34" s="78">
        <f t="shared" ref="I34" si="6">D34-E34+F34+H34+G34</f>
        <v>95330.571449999989</v>
      </c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>
        <v>68554</v>
      </c>
      <c r="E35" s="78">
        <v>1100</v>
      </c>
      <c r="F35" s="78">
        <f>(D35-E35)*0.125</f>
        <v>8431.75</v>
      </c>
      <c r="G35" s="78">
        <v>4977.79</v>
      </c>
      <c r="H35" s="78">
        <f t="shared" si="1"/>
        <v>404.3177</v>
      </c>
      <c r="I35" s="78">
        <f t="shared" si="2"/>
        <v>81267.857699999993</v>
      </c>
      <c r="M35" s="283"/>
      <c r="N35" s="283"/>
      <c r="O35" s="283"/>
      <c r="P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78">
        <v>68554</v>
      </c>
      <c r="E36" s="78">
        <v>1100</v>
      </c>
      <c r="F36" s="78">
        <f>(D36-E36)*0.125</f>
        <v>8431.75</v>
      </c>
      <c r="G36" s="78">
        <v>4977.79</v>
      </c>
      <c r="H36" s="78">
        <f t="shared" si="1"/>
        <v>404.3177</v>
      </c>
      <c r="I36" s="78">
        <f t="shared" si="2"/>
        <v>81267.857699999993</v>
      </c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296"/>
      <c r="IC37" s="229"/>
    </row>
    <row r="38" spans="1:237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 x14ac:dyDescent="0.2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78">
        <v>85279</v>
      </c>
      <c r="E43" s="78">
        <v>1100</v>
      </c>
      <c r="F43" s="78">
        <f t="shared" ref="F43:F45" si="7">(D43-E43)*0.125</f>
        <v>10522.375</v>
      </c>
      <c r="G43" s="78">
        <v>4977.79</v>
      </c>
      <c r="H43" s="78">
        <f>(D43-E43+F43+G43)*0.005</f>
        <v>498.395825</v>
      </c>
      <c r="I43" s="78">
        <f>D43-E43+F43+H43+G43</f>
        <v>100177.56082499999</v>
      </c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78">
        <v>84432</v>
      </c>
      <c r="E44" s="78">
        <v>1100</v>
      </c>
      <c r="F44" s="78">
        <f t="shared" si="7"/>
        <v>10416.5</v>
      </c>
      <c r="G44" s="78">
        <v>4977.79</v>
      </c>
      <c r="H44" s="78">
        <f t="shared" ref="H44:H47" si="8">(D44-E44+F44+G44)*0.005</f>
        <v>493.63144999999997</v>
      </c>
      <c r="I44" s="78">
        <f t="shared" ref="I44:I47" si="9">D44-E44+F44+H44+G44</f>
        <v>99219.921449999994</v>
      </c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78">
        <v>85924</v>
      </c>
      <c r="E45" s="78">
        <v>1100</v>
      </c>
      <c r="F45" s="78">
        <f t="shared" si="7"/>
        <v>10603</v>
      </c>
      <c r="G45" s="78">
        <v>4977.79</v>
      </c>
      <c r="H45" s="78">
        <f>(D45-E45+F45+G45)*0.005</f>
        <v>502.02394999999996</v>
      </c>
      <c r="I45" s="78">
        <f>D45-E45+F45+H45+G45</f>
        <v>100906.81395</v>
      </c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>
        <v>4977.79</v>
      </c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78">
        <v>88197</v>
      </c>
      <c r="E47" s="78">
        <v>1100</v>
      </c>
      <c r="F47" s="78">
        <f>(D47-E47)*0.125</f>
        <v>10887.125</v>
      </c>
      <c r="G47" s="78">
        <v>4977.79</v>
      </c>
      <c r="H47" s="78">
        <f t="shared" si="8"/>
        <v>514.809575</v>
      </c>
      <c r="I47" s="78">
        <f t="shared" si="9"/>
        <v>103476.724575</v>
      </c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78">
        <v>86771</v>
      </c>
      <c r="E49" s="78">
        <v>1100</v>
      </c>
      <c r="F49" s="78">
        <f>(D49-E49)*0.125</f>
        <v>10708.875</v>
      </c>
      <c r="G49" s="78">
        <v>4977.79</v>
      </c>
      <c r="H49" s="78">
        <f>(D49-E49+F49+G49)*0.005</f>
        <v>506.78832499999999</v>
      </c>
      <c r="I49" s="78">
        <f>D49-E49+F49+H49+G49</f>
        <v>101864.45332499999</v>
      </c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78">
        <v>86771</v>
      </c>
      <c r="E50" s="78">
        <v>1100</v>
      </c>
      <c r="F50" s="78">
        <f>(D50-E50)*0.125</f>
        <v>10708.875</v>
      </c>
      <c r="G50" s="78">
        <v>4977.79</v>
      </c>
      <c r="H50" s="78">
        <f>(D50-E50+F50+G50)*0.005</f>
        <v>506.78832499999999</v>
      </c>
      <c r="I50" s="78">
        <f>D50-E50+F50+H50+G50</f>
        <v>101864.45332499999</v>
      </c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296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82">
        <v>89012</v>
      </c>
      <c r="E68" s="78">
        <v>1100</v>
      </c>
      <c r="F68" s="78">
        <f>(D68-E68)*0.125</f>
        <v>10989</v>
      </c>
      <c r="G68" s="78">
        <v>4977.79</v>
      </c>
      <c r="H68" s="78">
        <f>(D68-E68+F68+G68)*0.005</f>
        <v>519.39395000000002</v>
      </c>
      <c r="I68" s="78">
        <f>D68-E68+F68+H68+G68</f>
        <v>104398.18394999999</v>
      </c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>
        <v>89057</v>
      </c>
      <c r="E69" s="78">
        <v>1100</v>
      </c>
      <c r="F69" s="78">
        <f t="shared" ref="F69:F78" si="10">(D69-E69)*0.125</f>
        <v>10994.625</v>
      </c>
      <c r="G69" s="78">
        <v>4977.79</v>
      </c>
      <c r="H69" s="78">
        <f t="shared" ref="H69:H78" si="11">(D69-E69+F69+G69)*0.005</f>
        <v>519.64707499999997</v>
      </c>
      <c r="I69" s="78">
        <f t="shared" ref="I69:I78" si="12">D69-E69+F69+H69+G69</f>
        <v>104449.06207499999</v>
      </c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>
        <v>89555</v>
      </c>
      <c r="E70" s="78">
        <v>1100</v>
      </c>
      <c r="F70" s="78">
        <f t="shared" si="10"/>
        <v>11056.875</v>
      </c>
      <c r="G70" s="78">
        <v>4977.79</v>
      </c>
      <c r="H70" s="78">
        <f t="shared" si="11"/>
        <v>522.44832499999995</v>
      </c>
      <c r="I70" s="78">
        <f t="shared" si="12"/>
        <v>105012.113325</v>
      </c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>
        <v>90700</v>
      </c>
      <c r="E71" s="78">
        <v>1100</v>
      </c>
      <c r="F71" s="78">
        <f t="shared" si="10"/>
        <v>11200</v>
      </c>
      <c r="G71" s="78">
        <v>4977.79</v>
      </c>
      <c r="H71" s="78">
        <f t="shared" si="11"/>
        <v>528.88895000000002</v>
      </c>
      <c r="I71" s="78">
        <f t="shared" si="12"/>
        <v>106306.67894999999</v>
      </c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>
        <v>90499</v>
      </c>
      <c r="E72" s="78">
        <v>1100</v>
      </c>
      <c r="F72" s="78">
        <f t="shared" si="10"/>
        <v>11174.875</v>
      </c>
      <c r="G72" s="78">
        <v>4977.79</v>
      </c>
      <c r="H72" s="78">
        <f>(D72-E72+F72+G72)*0.005</f>
        <v>527.75832500000001</v>
      </c>
      <c r="I72" s="78">
        <f>D72-E72+F72+H72+G72</f>
        <v>106079.423325</v>
      </c>
      <c r="M72" s="288"/>
      <c r="N72" s="288"/>
      <c r="O72" s="288"/>
      <c r="P72" s="288"/>
    </row>
    <row r="73" spans="1:16" s="169" customFormat="1" x14ac:dyDescent="0.2">
      <c r="A73" s="132" t="s">
        <v>132</v>
      </c>
      <c r="B73" s="133" t="s">
        <v>135</v>
      </c>
      <c r="C73" s="92" t="s">
        <v>134</v>
      </c>
      <c r="D73" s="82">
        <v>92280</v>
      </c>
      <c r="E73" s="78">
        <v>1100</v>
      </c>
      <c r="F73" s="78">
        <f t="shared" si="10"/>
        <v>11397.5</v>
      </c>
      <c r="G73" s="78">
        <v>4977.79</v>
      </c>
      <c r="H73" s="78">
        <f t="shared" si="11"/>
        <v>537.77644999999995</v>
      </c>
      <c r="I73" s="78">
        <f t="shared" si="12"/>
        <v>108093.06645</v>
      </c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78">
        <v>86021</v>
      </c>
      <c r="E76" s="78">
        <v>0</v>
      </c>
      <c r="F76" s="78">
        <f t="shared" si="10"/>
        <v>10752.625</v>
      </c>
      <c r="G76" s="78">
        <v>4977.79</v>
      </c>
      <c r="H76" s="78">
        <f t="shared" si="11"/>
        <v>508.75707499999999</v>
      </c>
      <c r="I76" s="78">
        <f t="shared" si="12"/>
        <v>102260.17207499999</v>
      </c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78">
        <v>84232</v>
      </c>
      <c r="E77" s="78">
        <v>0</v>
      </c>
      <c r="F77" s="78">
        <f t="shared" si="10"/>
        <v>10529</v>
      </c>
      <c r="G77" s="78">
        <v>4977.79</v>
      </c>
      <c r="H77" s="78">
        <f t="shared" si="11"/>
        <v>498.69394999999997</v>
      </c>
      <c r="I77" s="78">
        <f t="shared" si="12"/>
        <v>100237.48394999999</v>
      </c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124">
        <v>85281</v>
      </c>
      <c r="E78" s="124">
        <v>0</v>
      </c>
      <c r="F78" s="124">
        <f t="shared" si="10"/>
        <v>10660.125</v>
      </c>
      <c r="G78" s="124">
        <v>4977.79</v>
      </c>
      <c r="H78" s="124">
        <f t="shared" si="11"/>
        <v>504.59457499999996</v>
      </c>
      <c r="I78" s="124">
        <f t="shared" si="12"/>
        <v>101423.50957499999</v>
      </c>
      <c r="M78" s="283"/>
      <c r="N78" s="283"/>
      <c r="O78" s="283"/>
      <c r="P78" s="283"/>
    </row>
    <row r="79" spans="1:16" s="229" customFormat="1" ht="16.5" thickBot="1" x14ac:dyDescent="0.3">
      <c r="A79" s="163"/>
      <c r="B79" s="127"/>
      <c r="C79" s="128"/>
      <c r="D79" s="129"/>
      <c r="E79" s="129"/>
      <c r="F79" s="129"/>
      <c r="G79" s="129"/>
      <c r="H79" s="129"/>
      <c r="I79" s="296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296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296"/>
      <c r="M81" s="283"/>
      <c r="N81" s="283"/>
      <c r="O81" s="283"/>
      <c r="P81" s="283"/>
    </row>
    <row r="82" spans="1:16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296"/>
      <c r="M82" s="283"/>
      <c r="N82" s="283"/>
      <c r="O82" s="283"/>
      <c r="P82" s="283"/>
    </row>
    <row r="83" spans="1:16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296"/>
      <c r="M83" s="283"/>
      <c r="N83" s="283"/>
      <c r="O83" s="283"/>
      <c r="P83" s="283"/>
    </row>
    <row r="84" spans="1:16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296"/>
      <c r="M84" s="283"/>
      <c r="N84" s="283"/>
      <c r="O84" s="283"/>
      <c r="P84" s="283"/>
    </row>
    <row r="85" spans="1:16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296"/>
      <c r="M85" s="283"/>
      <c r="N85" s="283"/>
      <c r="O85" s="283"/>
      <c r="P85" s="283"/>
    </row>
    <row r="86" spans="1:16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296"/>
    </row>
    <row r="87" spans="1:16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296"/>
    </row>
    <row r="88" spans="1:16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296"/>
    </row>
    <row r="89" spans="1:16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296"/>
    </row>
    <row r="90" spans="1:16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296"/>
    </row>
    <row r="91" spans="1:16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297"/>
    </row>
    <row r="92" spans="1:16" s="229" customFormat="1" ht="15.75" x14ac:dyDescent="0.25">
      <c r="A92" s="186" t="s">
        <v>160</v>
      </c>
      <c r="B92" s="187"/>
      <c r="C92" s="188"/>
      <c r="D92" s="188"/>
      <c r="E92" s="188"/>
      <c r="F92" s="188"/>
      <c r="G92" s="188"/>
      <c r="H92" s="188"/>
      <c r="I92" s="297"/>
    </row>
    <row r="93" spans="1:16" s="229" customFormat="1" ht="15.75" x14ac:dyDescent="0.25">
      <c r="B93" s="230"/>
      <c r="C93" s="188"/>
      <c r="D93" s="188"/>
      <c r="E93" s="188"/>
      <c r="F93" s="188"/>
      <c r="G93" s="188"/>
      <c r="H93" s="188"/>
      <c r="I93" s="297"/>
    </row>
    <row r="94" spans="1:16" s="229" customFormat="1" ht="15.75" x14ac:dyDescent="0.25">
      <c r="B94" s="230"/>
      <c r="C94" s="188"/>
      <c r="D94" s="188"/>
      <c r="E94" s="188"/>
      <c r="F94" s="188"/>
      <c r="G94" s="188"/>
      <c r="H94" s="188"/>
      <c r="I94" s="297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298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298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298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298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54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4" bottom="0.31" header="0.3" footer="0.3"/>
  <pageSetup scale="4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50" workbookViewId="0">
      <selection activeCell="D79" sqref="D79"/>
    </sheetView>
  </sheetViews>
  <sheetFormatPr defaultColWidth="14.85546875" defaultRowHeight="15" x14ac:dyDescent="0.25"/>
  <cols>
    <col min="1" max="1" width="28.5703125" customWidth="1"/>
    <col min="2" max="2" width="22.7109375" style="1" customWidth="1"/>
    <col min="3" max="3" width="17.42578125" style="2" customWidth="1"/>
    <col min="4" max="4" width="19.28515625" style="2" customWidth="1"/>
    <col min="5" max="5" width="17.140625" style="2" customWidth="1"/>
    <col min="6" max="7" width="14.85546875" style="2"/>
    <col min="8" max="8" width="15.85546875" style="2" bestFit="1" customWidth="1"/>
    <col min="9" max="9" width="23" style="2" customWidth="1"/>
  </cols>
  <sheetData>
    <row r="1" spans="1:16" ht="46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186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>
        <v>76227</v>
      </c>
      <c r="E10" s="78">
        <v>1100</v>
      </c>
      <c r="F10" s="78">
        <f t="shared" ref="F10:F16" si="0">(D10-E10)*0.125</f>
        <v>9390.875</v>
      </c>
      <c r="G10" s="78">
        <v>3321.66</v>
      </c>
      <c r="H10" s="78">
        <f t="shared" ref="H10:H36" si="1">(D10-E10+F10+G10)*0.005</f>
        <v>439.197675</v>
      </c>
      <c r="I10" s="78">
        <f t="shared" ref="I10:I36" si="2">D10-E10+F10+H10+G10</f>
        <v>88278.732675000007</v>
      </c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>
        <v>76227</v>
      </c>
      <c r="E11" s="78">
        <v>1100</v>
      </c>
      <c r="F11" s="78">
        <f t="shared" ref="F11" si="3">(D11-E11)*0.125</f>
        <v>9390.875</v>
      </c>
      <c r="G11" s="78">
        <v>3321.66</v>
      </c>
      <c r="H11" s="78">
        <f t="shared" ref="H11" si="4">(D11-E11+F11+G11)*0.005</f>
        <v>439.197675</v>
      </c>
      <c r="I11" s="78">
        <f t="shared" ref="I11" si="5">D11-E11+F11+H11+G11</f>
        <v>88278.732675000007</v>
      </c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>
        <v>77123</v>
      </c>
      <c r="E14" s="78">
        <v>1100</v>
      </c>
      <c r="F14" s="78">
        <f t="shared" si="0"/>
        <v>9502.875</v>
      </c>
      <c r="G14" s="78">
        <v>3321.66</v>
      </c>
      <c r="H14" s="78">
        <f t="shared" si="1"/>
        <v>444.23767500000002</v>
      </c>
      <c r="I14" s="78">
        <f t="shared" si="2"/>
        <v>89291.772675</v>
      </c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>
        <v>79533</v>
      </c>
      <c r="E15" s="78">
        <v>1100</v>
      </c>
      <c r="F15" s="78">
        <f t="shared" si="0"/>
        <v>9804.125</v>
      </c>
      <c r="G15" s="78">
        <v>3321.66</v>
      </c>
      <c r="H15" s="78">
        <f t="shared" si="1"/>
        <v>457.793925</v>
      </c>
      <c r="I15" s="78">
        <f t="shared" si="2"/>
        <v>92016.578925000009</v>
      </c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>
        <v>78812</v>
      </c>
      <c r="E16" s="78">
        <v>1100</v>
      </c>
      <c r="F16" s="78">
        <f t="shared" si="0"/>
        <v>9714</v>
      </c>
      <c r="G16" s="78">
        <v>3321.66</v>
      </c>
      <c r="H16" s="78">
        <f t="shared" si="1"/>
        <v>453.73830000000004</v>
      </c>
      <c r="I16" s="78">
        <f t="shared" si="2"/>
        <v>91201.398300000001</v>
      </c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>
        <v>80704</v>
      </c>
      <c r="E20" s="78">
        <v>1100</v>
      </c>
      <c r="F20" s="78">
        <f t="shared" ref="F20" si="6">(D20-E20)*0.125</f>
        <v>9950.5</v>
      </c>
      <c r="G20" s="78">
        <v>3321.66</v>
      </c>
      <c r="H20" s="78">
        <f t="shared" si="1"/>
        <v>464.38080000000002</v>
      </c>
      <c r="I20" s="78">
        <f t="shared" si="2"/>
        <v>93340.540800000002</v>
      </c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>
        <v>70953</v>
      </c>
      <c r="E35" s="78">
        <v>0</v>
      </c>
      <c r="F35" s="78">
        <f>(D35-E35)*0.125</f>
        <v>8869.125</v>
      </c>
      <c r="G35" s="78">
        <v>3321.66</v>
      </c>
      <c r="H35" s="78">
        <f t="shared" si="1"/>
        <v>415.71892500000001</v>
      </c>
      <c r="I35" s="78">
        <f t="shared" si="2"/>
        <v>83559.503924999997</v>
      </c>
      <c r="K35" s="441"/>
      <c r="M35" s="283"/>
      <c r="N35" s="283"/>
      <c r="O35" s="283"/>
      <c r="P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78">
        <v>70953</v>
      </c>
      <c r="E36" s="78">
        <v>0</v>
      </c>
      <c r="F36" s="78">
        <f>(D36-E36)*0.125</f>
        <v>8869.125</v>
      </c>
      <c r="G36" s="78">
        <v>3321.66</v>
      </c>
      <c r="H36" s="78">
        <f t="shared" si="1"/>
        <v>415.71892500000001</v>
      </c>
      <c r="I36" s="78">
        <f t="shared" si="2"/>
        <v>83559.503924999997</v>
      </c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 x14ac:dyDescent="0.25">
      <c r="A40" s="90" t="s">
        <v>26</v>
      </c>
      <c r="B40" s="91" t="s">
        <v>67</v>
      </c>
      <c r="C40" s="115" t="s">
        <v>68</v>
      </c>
      <c r="D40" s="78">
        <v>85881</v>
      </c>
      <c r="E40" s="78">
        <v>1100</v>
      </c>
      <c r="F40" s="78">
        <f t="shared" ref="F40:F45" si="7">(D40-E40)*0.125</f>
        <v>10597.625</v>
      </c>
      <c r="G40" s="78">
        <v>3321.66</v>
      </c>
      <c r="H40" s="78">
        <f t="shared" ref="H40:H63" si="8">(D40-E40+F40+G40)*0.005</f>
        <v>493.50142500000004</v>
      </c>
      <c r="I40" s="78">
        <f t="shared" ref="I40:I63" si="9">D40-E40+F40+H40+G40</f>
        <v>99193.786424999998</v>
      </c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78">
        <v>86478</v>
      </c>
      <c r="E41" s="78">
        <v>1100</v>
      </c>
      <c r="F41" s="78">
        <f t="shared" si="7"/>
        <v>10672.25</v>
      </c>
      <c r="G41" s="78">
        <v>3321.66</v>
      </c>
      <c r="H41" s="78">
        <f>(D41-E41+F41+G41)*0.005</f>
        <v>496.85955000000001</v>
      </c>
      <c r="I41" s="78">
        <f>D41-E41+F41+H41+G41</f>
        <v>99868.769549999997</v>
      </c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78">
        <v>86479</v>
      </c>
      <c r="E43" s="78">
        <v>1100</v>
      </c>
      <c r="F43" s="78">
        <f t="shared" si="7"/>
        <v>10672.375</v>
      </c>
      <c r="G43" s="78">
        <v>3321.66</v>
      </c>
      <c r="H43" s="78">
        <f>(D43-E43+F43+G43)*0.005</f>
        <v>496.86517500000002</v>
      </c>
      <c r="I43" s="78">
        <f>D43-E43+F43+H43+G43</f>
        <v>99869.900175000002</v>
      </c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78">
        <v>86081</v>
      </c>
      <c r="E44" s="78">
        <v>1100</v>
      </c>
      <c r="F44" s="78">
        <f t="shared" si="7"/>
        <v>10622.625</v>
      </c>
      <c r="G44" s="78">
        <v>3321.66</v>
      </c>
      <c r="H44" s="78">
        <f t="shared" si="8"/>
        <v>494.62642500000004</v>
      </c>
      <c r="I44" s="78">
        <f t="shared" si="9"/>
        <v>99419.911424999998</v>
      </c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78">
        <v>87574</v>
      </c>
      <c r="E45" s="78">
        <v>1100</v>
      </c>
      <c r="F45" s="78">
        <f t="shared" si="7"/>
        <v>10809.25</v>
      </c>
      <c r="G45" s="78">
        <v>3321.66</v>
      </c>
      <c r="H45" s="78">
        <f>(D45-E45+F45+G45)*0.005</f>
        <v>503.02455000000003</v>
      </c>
      <c r="I45" s="78">
        <f>D45-E45+F45+H45+G45</f>
        <v>101107.93455000001</v>
      </c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78">
        <v>89546</v>
      </c>
      <c r="E47" s="78">
        <v>1100</v>
      </c>
      <c r="F47" s="78">
        <f>(D47-E47)*0.125</f>
        <v>11055.75</v>
      </c>
      <c r="G47" s="78">
        <v>3321.66</v>
      </c>
      <c r="H47" s="78">
        <f t="shared" si="8"/>
        <v>514.11705000000006</v>
      </c>
      <c r="I47" s="78">
        <f t="shared" si="9"/>
        <v>103337.52705</v>
      </c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 x14ac:dyDescent="0.25">
      <c r="A59" s="90" t="s">
        <v>63</v>
      </c>
      <c r="B59" s="91" t="s">
        <v>112</v>
      </c>
      <c r="C59" s="120"/>
      <c r="D59" s="78">
        <v>80011</v>
      </c>
      <c r="E59" s="78">
        <v>0</v>
      </c>
      <c r="F59" s="78">
        <f t="shared" ref="F59:F64" si="10">(D59-E59)*0.125</f>
        <v>10001.375</v>
      </c>
      <c r="G59" s="78">
        <v>3321.66</v>
      </c>
      <c r="H59" s="78">
        <f t="shared" si="8"/>
        <v>466.67017500000003</v>
      </c>
      <c r="I59" s="78">
        <f t="shared" si="9"/>
        <v>93800.70517500001</v>
      </c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78">
        <v>76077</v>
      </c>
      <c r="E60" s="78">
        <v>0</v>
      </c>
      <c r="F60" s="78">
        <f t="shared" si="10"/>
        <v>9509.625</v>
      </c>
      <c r="G60" s="78">
        <v>3321.66</v>
      </c>
      <c r="H60" s="78">
        <f t="shared" si="8"/>
        <v>444.541425</v>
      </c>
      <c r="I60" s="78">
        <f t="shared" si="9"/>
        <v>89352.826425000007</v>
      </c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78">
        <v>84740</v>
      </c>
      <c r="E61" s="78">
        <v>0</v>
      </c>
      <c r="F61" s="78">
        <f t="shared" si="10"/>
        <v>10592.5</v>
      </c>
      <c r="G61" s="78">
        <v>3321.66</v>
      </c>
      <c r="H61" s="78">
        <f t="shared" si="8"/>
        <v>493.27080000000001</v>
      </c>
      <c r="I61" s="78">
        <f t="shared" si="9"/>
        <v>99147.430800000002</v>
      </c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78">
        <v>81604</v>
      </c>
      <c r="E62" s="78">
        <v>0</v>
      </c>
      <c r="F62" s="78">
        <f t="shared" si="10"/>
        <v>10200.5</v>
      </c>
      <c r="G62" s="78">
        <v>3321.66</v>
      </c>
      <c r="H62" s="78">
        <f t="shared" si="8"/>
        <v>475.63080000000002</v>
      </c>
      <c r="I62" s="78">
        <f t="shared" si="9"/>
        <v>95601.790800000002</v>
      </c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78">
        <v>82242</v>
      </c>
      <c r="E63" s="78">
        <v>0</v>
      </c>
      <c r="F63" s="78">
        <f t="shared" si="10"/>
        <v>10280.25</v>
      </c>
      <c r="G63" s="78">
        <v>3321.66</v>
      </c>
      <c r="H63" s="78">
        <f t="shared" si="8"/>
        <v>479.21955000000003</v>
      </c>
      <c r="I63" s="78">
        <f t="shared" si="9"/>
        <v>96323.129549999998</v>
      </c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>
        <v>82402</v>
      </c>
      <c r="E64" s="78">
        <v>0</v>
      </c>
      <c r="F64" s="78">
        <f t="shared" si="10"/>
        <v>10300.25</v>
      </c>
      <c r="G64" s="78">
        <v>3321.66</v>
      </c>
      <c r="H64" s="78">
        <f>(D64-E64+F64+G64)*0.005</f>
        <v>480.11955</v>
      </c>
      <c r="I64" s="78">
        <f>D64-E64+F64+H64+G64</f>
        <v>96504.029550000007</v>
      </c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82">
        <v>90462</v>
      </c>
      <c r="E68" s="78">
        <v>1100</v>
      </c>
      <c r="F68" s="78">
        <f>(D68-E68)*0.125</f>
        <v>11170.25</v>
      </c>
      <c r="G68" s="78">
        <v>3321.66</v>
      </c>
      <c r="H68" s="78">
        <f>(D68-E68+F68+G68)*0.005</f>
        <v>519.26954999999998</v>
      </c>
      <c r="I68" s="78">
        <f>D68-E68+F68+H68+G68</f>
        <v>104373.17955</v>
      </c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>
        <v>90457</v>
      </c>
      <c r="E69" s="78">
        <v>1100</v>
      </c>
      <c r="F69" s="78">
        <f t="shared" ref="F69:F78" si="11">(D69-E69)*0.125</f>
        <v>11169.625</v>
      </c>
      <c r="G69" s="78">
        <v>3321.66</v>
      </c>
      <c r="H69" s="78">
        <f t="shared" ref="H69:H78" si="12">(D69-E69+F69+G69)*0.005</f>
        <v>519.24142500000005</v>
      </c>
      <c r="I69" s="78">
        <f t="shared" ref="I69:I78" si="13">D69-E69+F69+H69+G69</f>
        <v>104367.526425</v>
      </c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>
        <v>90954</v>
      </c>
      <c r="E70" s="78">
        <v>1100</v>
      </c>
      <c r="F70" s="78">
        <f t="shared" si="11"/>
        <v>11231.75</v>
      </c>
      <c r="G70" s="78">
        <v>3321.66</v>
      </c>
      <c r="H70" s="78">
        <f t="shared" si="12"/>
        <v>522.03705000000002</v>
      </c>
      <c r="I70" s="78">
        <f t="shared" si="13"/>
        <v>104929.44705</v>
      </c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>
        <v>92149</v>
      </c>
      <c r="E71" s="78">
        <v>1100</v>
      </c>
      <c r="F71" s="78">
        <f t="shared" si="11"/>
        <v>11381.125</v>
      </c>
      <c r="G71" s="78">
        <v>3321.66</v>
      </c>
      <c r="H71" s="78">
        <f t="shared" si="12"/>
        <v>528.75892499999998</v>
      </c>
      <c r="I71" s="78">
        <f t="shared" si="13"/>
        <v>106280.54392500001</v>
      </c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x14ac:dyDescent="0.2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78">
        <v>87871</v>
      </c>
      <c r="E76" s="78">
        <v>0</v>
      </c>
      <c r="F76" s="78">
        <f t="shared" si="11"/>
        <v>10983.875</v>
      </c>
      <c r="G76" s="78">
        <v>3321.66</v>
      </c>
      <c r="H76" s="78">
        <f t="shared" si="12"/>
        <v>510.88267500000001</v>
      </c>
      <c r="I76" s="78">
        <f t="shared" si="13"/>
        <v>102687.417675</v>
      </c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78">
        <v>85682</v>
      </c>
      <c r="E77" s="78">
        <v>0</v>
      </c>
      <c r="F77" s="78">
        <f t="shared" si="11"/>
        <v>10710.25</v>
      </c>
      <c r="G77" s="78">
        <v>3321.66</v>
      </c>
      <c r="H77" s="78">
        <f t="shared" si="12"/>
        <v>498.56955000000005</v>
      </c>
      <c r="I77" s="78">
        <f t="shared" si="13"/>
        <v>100212.47955</v>
      </c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78">
        <v>86730</v>
      </c>
      <c r="E78" s="78">
        <v>0</v>
      </c>
      <c r="F78" s="78">
        <f t="shared" si="11"/>
        <v>10841.25</v>
      </c>
      <c r="G78" s="78">
        <v>3321.66</v>
      </c>
      <c r="H78" s="78">
        <f t="shared" si="12"/>
        <v>504.46455000000003</v>
      </c>
      <c r="I78" s="78">
        <f t="shared" si="13"/>
        <v>101397.37455000001</v>
      </c>
      <c r="M78" s="283"/>
      <c r="N78" s="283"/>
      <c r="O78" s="283"/>
      <c r="P78" s="283"/>
    </row>
    <row r="79" spans="1:16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 t="s">
        <v>230</v>
      </c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 x14ac:dyDescent="0.2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4" bottom="0.33" header="0.3" footer="0.3"/>
  <pageSetup scale="4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34" workbookViewId="0">
      <selection activeCell="D75" sqref="D75"/>
    </sheetView>
  </sheetViews>
  <sheetFormatPr defaultColWidth="14.85546875" defaultRowHeight="15" x14ac:dyDescent="0.25"/>
  <cols>
    <col min="1" max="1" width="28.140625" customWidth="1"/>
    <col min="2" max="2" width="24.42578125" style="1" customWidth="1"/>
    <col min="3" max="3" width="16.85546875" style="2" customWidth="1"/>
    <col min="4" max="4" width="20" style="2" customWidth="1"/>
    <col min="5" max="8" width="14.85546875" style="2"/>
    <col min="9" max="9" width="24.140625" style="2" customWidth="1"/>
  </cols>
  <sheetData>
    <row r="1" spans="1:16" ht="43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518" t="s">
        <v>243</v>
      </c>
      <c r="C3" s="518"/>
      <c r="D3" s="518"/>
      <c r="E3" s="518"/>
      <c r="F3" s="518"/>
      <c r="G3" s="518"/>
      <c r="H3" s="518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187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>
        <v>80467</v>
      </c>
      <c r="E10" s="78">
        <v>1100</v>
      </c>
      <c r="F10" s="78">
        <f t="shared" ref="F10:F15" si="0">(D10-E10)*0.125</f>
        <v>9920.875</v>
      </c>
      <c r="G10" s="78">
        <v>773.7</v>
      </c>
      <c r="H10" s="78">
        <f>(D10-E10+F10+G10)*0.005</f>
        <v>450.30787499999997</v>
      </c>
      <c r="I10" s="78">
        <f t="shared" ref="I10:I33" si="1">D10-E10+F10+H10+G10</f>
        <v>90511.882874999996</v>
      </c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>
        <v>80467</v>
      </c>
      <c r="E11" s="78">
        <v>1100</v>
      </c>
      <c r="F11" s="78">
        <f t="shared" si="0"/>
        <v>9920.875</v>
      </c>
      <c r="G11" s="78">
        <v>773.7</v>
      </c>
      <c r="H11" s="78">
        <f>(D11-E11+F11+G11)*0.005</f>
        <v>450.30787499999997</v>
      </c>
      <c r="I11" s="78">
        <f t="shared" si="1"/>
        <v>90511.882874999996</v>
      </c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>
        <v>81463</v>
      </c>
      <c r="E14" s="78">
        <v>1100</v>
      </c>
      <c r="F14" s="78">
        <f t="shared" si="0"/>
        <v>10045.375</v>
      </c>
      <c r="G14" s="78">
        <v>773.7</v>
      </c>
      <c r="H14" s="78">
        <f t="shared" ref="H14:H33" si="2">(D14-E14+F14+G14)*0.005</f>
        <v>455.91037499999999</v>
      </c>
      <c r="I14" s="78">
        <f t="shared" si="1"/>
        <v>91637.985375000004</v>
      </c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>
        <v>84263</v>
      </c>
      <c r="E15" s="78">
        <v>1100</v>
      </c>
      <c r="F15" s="78">
        <f t="shared" si="0"/>
        <v>10395.375</v>
      </c>
      <c r="G15" s="78">
        <v>773.7</v>
      </c>
      <c r="H15" s="78">
        <f t="shared" si="2"/>
        <v>471.66037499999999</v>
      </c>
      <c r="I15" s="78">
        <f t="shared" si="1"/>
        <v>94803.735375000004</v>
      </c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>
        <v>90211</v>
      </c>
      <c r="E22" s="78">
        <v>1100</v>
      </c>
      <c r="F22" s="78">
        <f t="shared" ref="F22" si="3">(D22-E22)*0.125</f>
        <v>11138.875</v>
      </c>
      <c r="G22" s="78">
        <v>773.7</v>
      </c>
      <c r="H22" s="78">
        <f t="shared" ref="H22" si="4">(D22-E22+F22+G22)*0.005</f>
        <v>505.11787499999997</v>
      </c>
      <c r="I22" s="78">
        <f t="shared" ref="I22" si="5">D22-E22+F22+H22+G22</f>
        <v>101528.69287499999</v>
      </c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>
        <v>85989</v>
      </c>
      <c r="E23" s="78">
        <v>1100</v>
      </c>
      <c r="F23" s="78">
        <f t="shared" ref="F23:F33" si="6">(D23-E23)*0.125</f>
        <v>10611.125</v>
      </c>
      <c r="G23" s="78">
        <v>773.7</v>
      </c>
      <c r="H23" s="78">
        <f t="shared" si="2"/>
        <v>481.369125</v>
      </c>
      <c r="I23" s="78">
        <f t="shared" si="1"/>
        <v>96755.194124999995</v>
      </c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>
        <v>90316</v>
      </c>
      <c r="E24" s="78">
        <v>1100</v>
      </c>
      <c r="F24" s="78">
        <f t="shared" si="6"/>
        <v>11152</v>
      </c>
      <c r="G24" s="78">
        <v>773.7</v>
      </c>
      <c r="H24" s="78">
        <f t="shared" si="2"/>
        <v>505.70850000000002</v>
      </c>
      <c r="I24" s="78">
        <f t="shared" si="1"/>
        <v>101647.40849999999</v>
      </c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>
        <v>85605</v>
      </c>
      <c r="E26" s="78">
        <v>1100</v>
      </c>
      <c r="F26" s="78">
        <f t="shared" si="6"/>
        <v>10563.125</v>
      </c>
      <c r="G26" s="78">
        <v>773.7</v>
      </c>
      <c r="H26" s="78">
        <f t="shared" si="2"/>
        <v>479.20912499999997</v>
      </c>
      <c r="I26" s="78">
        <f t="shared" si="1"/>
        <v>96321.034124999991</v>
      </c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>
        <v>86583</v>
      </c>
      <c r="E27" s="78">
        <v>1100</v>
      </c>
      <c r="F27" s="78">
        <f t="shared" si="6"/>
        <v>10685.375</v>
      </c>
      <c r="G27" s="78">
        <v>773.7</v>
      </c>
      <c r="H27" s="78">
        <f t="shared" si="2"/>
        <v>484.710375</v>
      </c>
      <c r="I27" s="78">
        <f t="shared" si="1"/>
        <v>97426.785374999992</v>
      </c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>
        <v>87930</v>
      </c>
      <c r="E28" s="78">
        <v>1100</v>
      </c>
      <c r="F28" s="78">
        <f>(D28-E28)*0.125</f>
        <v>10853.75</v>
      </c>
      <c r="G28" s="78">
        <v>773.7</v>
      </c>
      <c r="H28" s="78">
        <f t="shared" si="2"/>
        <v>492.28724999999997</v>
      </c>
      <c r="I28" s="78">
        <f t="shared" si="1"/>
        <v>98949.737249999991</v>
      </c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>
        <v>86616</v>
      </c>
      <c r="E29" s="78">
        <v>1100</v>
      </c>
      <c r="F29" s="78">
        <f>(D29-E29)*0.125</f>
        <v>10689.5</v>
      </c>
      <c r="G29" s="78">
        <v>773.7</v>
      </c>
      <c r="H29" s="78">
        <f t="shared" si="2"/>
        <v>484.89600000000002</v>
      </c>
      <c r="I29" s="78">
        <f t="shared" si="1"/>
        <v>97464.09599999999</v>
      </c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>
        <v>87481</v>
      </c>
      <c r="E33" s="78">
        <v>1100</v>
      </c>
      <c r="F33" s="78">
        <f t="shared" si="6"/>
        <v>10797.625</v>
      </c>
      <c r="G33" s="78">
        <v>773.7</v>
      </c>
      <c r="H33" s="78">
        <f t="shared" si="2"/>
        <v>489.76162499999998</v>
      </c>
      <c r="I33" s="78">
        <f t="shared" si="1"/>
        <v>98442.086624999996</v>
      </c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>
        <v>87481</v>
      </c>
      <c r="E34" s="78">
        <v>1100</v>
      </c>
      <c r="F34" s="78">
        <f t="shared" ref="F34" si="7">(D34-E34)*0.125</f>
        <v>10797.625</v>
      </c>
      <c r="G34" s="78">
        <v>773.7</v>
      </c>
      <c r="H34" s="78">
        <f t="shared" ref="H34" si="8">(D34-E34+F34+G34)*0.005</f>
        <v>489.76162499999998</v>
      </c>
      <c r="I34" s="78">
        <f t="shared" ref="I34" si="9">D34-E34+F34+H34+G34</f>
        <v>98442.086624999996</v>
      </c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 x14ac:dyDescent="0.2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78">
        <v>90619</v>
      </c>
      <c r="E43" s="78">
        <v>1100</v>
      </c>
      <c r="F43" s="78">
        <f t="shared" ref="F43:F45" si="10">(D43-E43)*0.125</f>
        <v>11189.875</v>
      </c>
      <c r="G43" s="78">
        <v>773.7</v>
      </c>
      <c r="H43" s="78">
        <f>(D43-E43+F43+G43)*0.005</f>
        <v>507.41287499999999</v>
      </c>
      <c r="I43" s="78">
        <f>D43-E43+F43+H43+G43</f>
        <v>101989.98787499999</v>
      </c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78">
        <v>90071</v>
      </c>
      <c r="E44" s="78">
        <v>1100</v>
      </c>
      <c r="F44" s="78">
        <f t="shared" si="10"/>
        <v>11121.375</v>
      </c>
      <c r="G44" s="78">
        <v>773.7</v>
      </c>
      <c r="H44" s="78">
        <f t="shared" ref="H44:H47" si="11">(D44-E44+F44+G44)*0.005</f>
        <v>504.330375</v>
      </c>
      <c r="I44" s="78">
        <f t="shared" ref="I44:I47" si="12">D44-E44+F44+H44+G44</f>
        <v>101370.405375</v>
      </c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78">
        <v>91564</v>
      </c>
      <c r="E45" s="78">
        <v>1100</v>
      </c>
      <c r="F45" s="78">
        <f t="shared" si="10"/>
        <v>11308</v>
      </c>
      <c r="G45" s="78">
        <v>773.7</v>
      </c>
      <c r="H45" s="78">
        <f>(D45-E45+F45+G45)*0.005</f>
        <v>512.72849999999994</v>
      </c>
      <c r="I45" s="78">
        <f>D45-E45+F45+H45+G45</f>
        <v>103058.42849999999</v>
      </c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78">
        <v>92586</v>
      </c>
      <c r="E47" s="78">
        <v>1100</v>
      </c>
      <c r="F47" s="78">
        <f>(D47-E47)*0.125</f>
        <v>11435.75</v>
      </c>
      <c r="G47" s="78">
        <v>773.7</v>
      </c>
      <c r="H47" s="78">
        <f t="shared" si="11"/>
        <v>518.47725000000003</v>
      </c>
      <c r="I47" s="78">
        <f t="shared" si="12"/>
        <v>104213.92724999999</v>
      </c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82">
        <v>95552</v>
      </c>
      <c r="E68" s="78">
        <v>1100</v>
      </c>
      <c r="F68" s="78">
        <f>(D68-E68)*0.125</f>
        <v>11806.5</v>
      </c>
      <c r="G68" s="78">
        <v>773.7</v>
      </c>
      <c r="H68" s="78">
        <f>(D68-E68+F68+G68)*0.005</f>
        <v>535.16099999999994</v>
      </c>
      <c r="I68" s="78">
        <f>D68-E68+F68+H68+G68</f>
        <v>107567.36099999999</v>
      </c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>
        <v>95547</v>
      </c>
      <c r="E69" s="78">
        <v>1100</v>
      </c>
      <c r="F69" s="78">
        <f t="shared" ref="F69:F73" si="13">(D69-E69)*0.125</f>
        <v>11805.875</v>
      </c>
      <c r="G69" s="78">
        <v>773.7</v>
      </c>
      <c r="H69" s="78">
        <f t="shared" ref="H69:H73" si="14">(D69-E69+F69+G69)*0.005</f>
        <v>535.13287500000001</v>
      </c>
      <c r="I69" s="78">
        <f t="shared" ref="I69:I73" si="15">D69-E69+F69+H69+G69</f>
        <v>107561.70787499999</v>
      </c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>
        <v>96044</v>
      </c>
      <c r="E70" s="78">
        <v>1100</v>
      </c>
      <c r="F70" s="78">
        <f t="shared" si="13"/>
        <v>11868</v>
      </c>
      <c r="G70" s="78">
        <v>773.7</v>
      </c>
      <c r="H70" s="78">
        <f t="shared" si="14"/>
        <v>537.92849999999999</v>
      </c>
      <c r="I70" s="78">
        <f t="shared" si="15"/>
        <v>108123.62849999999</v>
      </c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>
        <v>97089</v>
      </c>
      <c r="E71" s="78">
        <v>1100</v>
      </c>
      <c r="F71" s="78">
        <f t="shared" si="13"/>
        <v>11998.625</v>
      </c>
      <c r="G71" s="78">
        <v>773.7</v>
      </c>
      <c r="H71" s="78">
        <f t="shared" si="14"/>
        <v>543.80662499999994</v>
      </c>
      <c r="I71" s="78">
        <f t="shared" si="15"/>
        <v>109305.13162499999</v>
      </c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>
        <v>97738</v>
      </c>
      <c r="E72" s="78">
        <v>1100</v>
      </c>
      <c r="F72" s="78">
        <f t="shared" si="13"/>
        <v>12079.75</v>
      </c>
      <c r="G72" s="78">
        <v>773.7</v>
      </c>
      <c r="H72" s="78">
        <f>(D72-E72+F72+G72)*0.005</f>
        <v>547.45725000000004</v>
      </c>
      <c r="I72" s="78">
        <f>D72-E72+F72+H72+G72</f>
        <v>110038.90725</v>
      </c>
      <c r="M72" s="288"/>
      <c r="N72" s="288"/>
      <c r="O72" s="288"/>
      <c r="P72" s="288"/>
    </row>
    <row r="73" spans="1:16" s="169" customFormat="1" x14ac:dyDescent="0.2">
      <c r="A73" s="132" t="s">
        <v>132</v>
      </c>
      <c r="B73" s="133" t="s">
        <v>135</v>
      </c>
      <c r="C73" s="92" t="s">
        <v>134</v>
      </c>
      <c r="D73" s="82">
        <v>99519</v>
      </c>
      <c r="E73" s="78">
        <v>1100</v>
      </c>
      <c r="F73" s="78">
        <f t="shared" si="13"/>
        <v>12302.375</v>
      </c>
      <c r="G73" s="78">
        <v>773.7</v>
      </c>
      <c r="H73" s="78">
        <f t="shared" si="14"/>
        <v>557.47537499999999</v>
      </c>
      <c r="I73" s="78">
        <f t="shared" si="15"/>
        <v>112052.55037499999</v>
      </c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>
        <v>98588</v>
      </c>
      <c r="E74" s="78">
        <v>1100</v>
      </c>
      <c r="F74" s="78">
        <f t="shared" ref="F74:F75" si="16">(D74-E74)*0.125</f>
        <v>12186</v>
      </c>
      <c r="G74" s="78">
        <v>773.7</v>
      </c>
      <c r="H74" s="78">
        <f t="shared" ref="H74:H75" si="17">(D74-E74+F74+G74)*0.005</f>
        <v>552.23850000000004</v>
      </c>
      <c r="I74" s="78">
        <f t="shared" ref="I74:I75" si="18">D74-E74+F74+H74+G74</f>
        <v>110999.9385</v>
      </c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>
        <v>98887</v>
      </c>
      <c r="E75" s="78">
        <v>1100</v>
      </c>
      <c r="F75" s="78">
        <f t="shared" si="16"/>
        <v>12223.375</v>
      </c>
      <c r="G75" s="78">
        <v>773.7</v>
      </c>
      <c r="H75" s="78">
        <f t="shared" si="17"/>
        <v>553.92037500000004</v>
      </c>
      <c r="I75" s="78">
        <f t="shared" si="18"/>
        <v>111337.995375</v>
      </c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 t="s">
        <v>188</v>
      </c>
      <c r="H80" s="170"/>
      <c r="I80" s="170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71" customFormat="1" ht="15.75" x14ac:dyDescent="0.25">
      <c r="A84" s="63" t="s">
        <v>146</v>
      </c>
      <c r="B84" s="64">
        <v>400</v>
      </c>
      <c r="C84" s="59"/>
      <c r="D84" s="56" t="s">
        <v>147</v>
      </c>
      <c r="E84" s="65">
        <v>400</v>
      </c>
      <c r="F84" s="60"/>
      <c r="G84" s="60"/>
      <c r="H84" s="60"/>
      <c r="I84" s="60"/>
      <c r="M84" s="74"/>
      <c r="N84" s="74"/>
      <c r="O84" s="74"/>
      <c r="P84" s="74"/>
    </row>
    <row r="85" spans="1:16" s="71" customFormat="1" ht="15.75" x14ac:dyDescent="0.25">
      <c r="A85" s="63" t="s">
        <v>148</v>
      </c>
      <c r="B85" s="64">
        <v>500</v>
      </c>
      <c r="C85" s="59"/>
      <c r="D85" s="56" t="s">
        <v>149</v>
      </c>
      <c r="E85" s="65">
        <v>500</v>
      </c>
      <c r="F85" s="60"/>
      <c r="G85" s="60"/>
      <c r="H85" s="60"/>
      <c r="I85" s="60"/>
      <c r="M85" s="74"/>
      <c r="N85" s="74"/>
      <c r="O85" s="74"/>
      <c r="P85" s="74"/>
    </row>
    <row r="86" spans="1:16" s="71" customFormat="1" ht="15.75" x14ac:dyDescent="0.25">
      <c r="A86" s="63" t="s">
        <v>150</v>
      </c>
      <c r="B86" s="64">
        <v>600</v>
      </c>
      <c r="C86" s="59"/>
      <c r="D86" s="56" t="s">
        <v>151</v>
      </c>
      <c r="E86" s="65">
        <v>600</v>
      </c>
      <c r="F86" s="60"/>
      <c r="G86" s="60"/>
      <c r="H86" s="60"/>
      <c r="I86" s="60"/>
    </row>
    <row r="87" spans="1:16" s="71" customFormat="1" ht="15.75" x14ac:dyDescent="0.2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  <c r="I87" s="60"/>
    </row>
    <row r="88" spans="1:16" s="71" customFormat="1" ht="15.75" x14ac:dyDescent="0.2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  <c r="I88" s="60"/>
    </row>
    <row r="89" spans="1:16" s="71" customFormat="1" ht="15.75" x14ac:dyDescent="0.2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  <c r="I89" s="60"/>
    </row>
    <row r="90" spans="1:16" s="71" customFormat="1" ht="15.75" x14ac:dyDescent="0.25">
      <c r="A90" s="58" t="s">
        <v>234</v>
      </c>
      <c r="B90" s="68"/>
      <c r="C90" s="59"/>
      <c r="D90" s="57"/>
      <c r="E90" s="69"/>
      <c r="F90" s="60"/>
      <c r="G90" s="60"/>
      <c r="H90" s="60"/>
      <c r="I90" s="60"/>
    </row>
    <row r="91" spans="1:16" s="71" customFormat="1" ht="15.75" x14ac:dyDescent="0.25">
      <c r="A91" s="10" t="s">
        <v>159</v>
      </c>
      <c r="B91" s="11"/>
      <c r="C91" s="70"/>
      <c r="D91" s="70"/>
      <c r="E91" s="70"/>
      <c r="F91" s="70"/>
      <c r="G91" s="70"/>
      <c r="H91" s="70"/>
      <c r="I91" s="70"/>
    </row>
    <row r="92" spans="1:16" s="71" customFormat="1" ht="15.75" x14ac:dyDescent="0.2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93" spans="1:16" s="71" customFormat="1" ht="15.75" x14ac:dyDescent="0.25">
      <c r="B93" s="72"/>
      <c r="C93" s="70"/>
      <c r="D93" s="70"/>
      <c r="E93" s="70"/>
      <c r="F93" s="70"/>
      <c r="G93" s="70"/>
      <c r="H93" s="70"/>
      <c r="I93" s="7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9" bottom="0.38" header="0.3" footer="0.3"/>
  <pageSetup scale="50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C104"/>
  <sheetViews>
    <sheetView topLeftCell="A55" workbookViewId="0">
      <selection activeCell="D79" sqref="D79"/>
    </sheetView>
  </sheetViews>
  <sheetFormatPr defaultColWidth="14.85546875" defaultRowHeight="15" x14ac:dyDescent="0.2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8" width="14.85546875" style="2"/>
    <col min="9" max="9" width="24.7109375" style="2" customWidth="1"/>
  </cols>
  <sheetData>
    <row r="1" spans="1:16" ht="47.2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518" t="s">
        <v>243</v>
      </c>
      <c r="C3" s="518"/>
      <c r="D3" s="518"/>
      <c r="E3" s="518"/>
      <c r="F3" s="518"/>
      <c r="G3" s="518"/>
      <c r="H3" s="518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189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>
        <v>79299</v>
      </c>
      <c r="E10" s="78">
        <v>1100</v>
      </c>
      <c r="F10" s="78">
        <f t="shared" ref="F10:F16" si="0">(D10-E10)*0.125</f>
        <v>9774.875</v>
      </c>
      <c r="G10" s="78">
        <v>920.08</v>
      </c>
      <c r="H10" s="78">
        <f t="shared" ref="H10:H36" si="1">(D10-E10+F10+G10)*0.005</f>
        <v>444.46977500000003</v>
      </c>
      <c r="I10" s="78">
        <f t="shared" ref="I10:I36" si="2">D10-E10+F10+H10+G10</f>
        <v>89338.424775000007</v>
      </c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>
        <v>79299</v>
      </c>
      <c r="E11" s="78">
        <v>1100</v>
      </c>
      <c r="F11" s="78">
        <f t="shared" si="0"/>
        <v>9774.875</v>
      </c>
      <c r="G11" s="78">
        <v>920.08</v>
      </c>
      <c r="H11" s="78">
        <f t="shared" si="1"/>
        <v>444.46977500000003</v>
      </c>
      <c r="I11" s="78">
        <f t="shared" si="2"/>
        <v>89338.424775000007</v>
      </c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>
        <v>79945</v>
      </c>
      <c r="E14" s="78">
        <v>1100</v>
      </c>
      <c r="F14" s="78">
        <f t="shared" si="0"/>
        <v>9855.625</v>
      </c>
      <c r="G14" s="78">
        <v>920.08</v>
      </c>
      <c r="H14" s="78">
        <f t="shared" si="1"/>
        <v>448.10352499999999</v>
      </c>
      <c r="I14" s="78">
        <f t="shared" si="2"/>
        <v>90068.808525</v>
      </c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>
        <v>83335</v>
      </c>
      <c r="E15" s="78">
        <v>1100</v>
      </c>
      <c r="F15" s="78">
        <f t="shared" si="0"/>
        <v>10279.375</v>
      </c>
      <c r="G15" s="78">
        <v>920.08</v>
      </c>
      <c r="H15" s="78">
        <f t="shared" si="1"/>
        <v>467.17227500000001</v>
      </c>
      <c r="I15" s="78">
        <f t="shared" si="2"/>
        <v>93901.627275000006</v>
      </c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>
        <v>81084</v>
      </c>
      <c r="E16" s="78">
        <v>1100</v>
      </c>
      <c r="F16" s="78">
        <f t="shared" si="0"/>
        <v>9998</v>
      </c>
      <c r="G16" s="78">
        <v>920.08</v>
      </c>
      <c r="H16" s="78">
        <f t="shared" si="1"/>
        <v>454.5104</v>
      </c>
      <c r="I16" s="78">
        <f t="shared" si="2"/>
        <v>91356.590400000001</v>
      </c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>
        <v>83976</v>
      </c>
      <c r="E20" s="78">
        <v>1100</v>
      </c>
      <c r="F20" s="78">
        <f t="shared" ref="F20:F33" si="3">(D20-E20)*0.125</f>
        <v>10359.5</v>
      </c>
      <c r="G20" s="78">
        <v>920.08</v>
      </c>
      <c r="H20" s="78">
        <f t="shared" si="1"/>
        <v>470.77790000000005</v>
      </c>
      <c r="I20" s="78">
        <f t="shared" si="2"/>
        <v>94626.357900000003</v>
      </c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>
        <v>89953</v>
      </c>
      <c r="E22" s="78">
        <v>1100</v>
      </c>
      <c r="F22" s="78">
        <f t="shared" si="3"/>
        <v>11106.625</v>
      </c>
      <c r="G22" s="78">
        <v>920.08</v>
      </c>
      <c r="H22" s="78">
        <f t="shared" si="1"/>
        <v>504.39852500000001</v>
      </c>
      <c r="I22" s="78">
        <f t="shared" si="2"/>
        <v>101384.103525</v>
      </c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>
        <v>85771</v>
      </c>
      <c r="E23" s="78">
        <v>1100</v>
      </c>
      <c r="F23" s="78">
        <f t="shared" si="3"/>
        <v>10583.875</v>
      </c>
      <c r="G23" s="78">
        <v>920.08</v>
      </c>
      <c r="H23" s="78">
        <f t="shared" si="1"/>
        <v>480.874775</v>
      </c>
      <c r="I23" s="78">
        <f t="shared" si="2"/>
        <v>96655.829775000006</v>
      </c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>
        <v>90598</v>
      </c>
      <c r="E24" s="78">
        <v>1100</v>
      </c>
      <c r="F24" s="78">
        <f t="shared" si="3"/>
        <v>11187.25</v>
      </c>
      <c r="G24" s="78">
        <v>920.08</v>
      </c>
      <c r="H24" s="78">
        <f t="shared" si="1"/>
        <v>508.02665000000002</v>
      </c>
      <c r="I24" s="78">
        <f t="shared" si="2"/>
        <v>102113.35665</v>
      </c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>
        <v>86087</v>
      </c>
      <c r="E26" s="78">
        <v>1100</v>
      </c>
      <c r="F26" s="78">
        <f t="shared" si="3"/>
        <v>10623.375</v>
      </c>
      <c r="G26" s="78">
        <v>920.08</v>
      </c>
      <c r="H26" s="78">
        <f t="shared" si="1"/>
        <v>482.65227500000003</v>
      </c>
      <c r="I26" s="78">
        <f t="shared" si="2"/>
        <v>97013.107275000002</v>
      </c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>
        <v>85816</v>
      </c>
      <c r="E27" s="78">
        <v>1100</v>
      </c>
      <c r="F27" s="78">
        <f t="shared" si="3"/>
        <v>10589.5</v>
      </c>
      <c r="G27" s="78">
        <v>920.08</v>
      </c>
      <c r="H27" s="78">
        <f t="shared" si="1"/>
        <v>481.12790000000001</v>
      </c>
      <c r="I27" s="78">
        <f t="shared" si="2"/>
        <v>96706.707900000009</v>
      </c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>
        <v>87862</v>
      </c>
      <c r="E28" s="78">
        <v>1100</v>
      </c>
      <c r="F28" s="78">
        <f>(D28-E28)*0.125</f>
        <v>10845.25</v>
      </c>
      <c r="G28" s="78">
        <v>920.08</v>
      </c>
      <c r="H28" s="78">
        <f t="shared" si="1"/>
        <v>492.63665000000003</v>
      </c>
      <c r="I28" s="78">
        <f t="shared" si="2"/>
        <v>99019.966650000002</v>
      </c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>
        <v>86549</v>
      </c>
      <c r="E29" s="78">
        <v>1100</v>
      </c>
      <c r="F29" s="78">
        <f>(D29-E29)*0.125</f>
        <v>10681.125</v>
      </c>
      <c r="G29" s="78">
        <v>920.08</v>
      </c>
      <c r="H29" s="78">
        <f t="shared" si="1"/>
        <v>485.25102500000003</v>
      </c>
      <c r="I29" s="78">
        <f t="shared" si="2"/>
        <v>97535.456025000007</v>
      </c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>
        <v>87208</v>
      </c>
      <c r="E30" s="78">
        <v>1100</v>
      </c>
      <c r="F30" s="78">
        <f>(D30-E30)*0.125</f>
        <v>10763.5</v>
      </c>
      <c r="G30" s="78">
        <v>920.08</v>
      </c>
      <c r="H30" s="78">
        <f t="shared" si="1"/>
        <v>488.9579</v>
      </c>
      <c r="I30" s="78">
        <f t="shared" si="2"/>
        <v>98280.537899999996</v>
      </c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>
        <v>86313</v>
      </c>
      <c r="E31" s="78">
        <v>1100</v>
      </c>
      <c r="F31" s="78">
        <f>(D31-E31)*0.125</f>
        <v>10651.625</v>
      </c>
      <c r="G31" s="78">
        <v>920.08</v>
      </c>
      <c r="H31" s="78">
        <f t="shared" si="1"/>
        <v>483.92352500000004</v>
      </c>
      <c r="I31" s="78">
        <f t="shared" si="2"/>
        <v>97268.628525000007</v>
      </c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>
        <v>87264</v>
      </c>
      <c r="E33" s="78">
        <v>1100</v>
      </c>
      <c r="F33" s="78">
        <f t="shared" si="3"/>
        <v>10770.5</v>
      </c>
      <c r="G33" s="78">
        <v>920.08</v>
      </c>
      <c r="H33" s="78">
        <f t="shared" si="1"/>
        <v>489.27289999999999</v>
      </c>
      <c r="I33" s="78">
        <f t="shared" si="2"/>
        <v>98343.852899999998</v>
      </c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>
        <v>87264</v>
      </c>
      <c r="E34" s="78">
        <v>1100</v>
      </c>
      <c r="F34" s="78">
        <f t="shared" ref="F34" si="4">(D34-E34)*0.125</f>
        <v>10770.5</v>
      </c>
      <c r="G34" s="78">
        <v>920.08</v>
      </c>
      <c r="H34" s="78">
        <f t="shared" ref="H34" si="5">(D34-E34+F34+G34)*0.005</f>
        <v>489.27289999999999</v>
      </c>
      <c r="I34" s="78">
        <f t="shared" ref="I34" si="6">D34-E34+F34+H34+G34</f>
        <v>98343.852899999998</v>
      </c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>
        <v>74026</v>
      </c>
      <c r="E35" s="78">
        <v>1100</v>
      </c>
      <c r="F35" s="78">
        <f>(D35-E35)*0.125</f>
        <v>9115.75</v>
      </c>
      <c r="G35" s="78">
        <v>920.08</v>
      </c>
      <c r="H35" s="78">
        <f t="shared" si="1"/>
        <v>414.80915000000005</v>
      </c>
      <c r="I35" s="78">
        <f t="shared" si="2"/>
        <v>83376.639150000003</v>
      </c>
      <c r="M35" s="283"/>
      <c r="N35" s="283"/>
      <c r="O35" s="283"/>
      <c r="P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78">
        <v>74026</v>
      </c>
      <c r="E36" s="78">
        <v>1100</v>
      </c>
      <c r="F36" s="78">
        <f>(D36-E36)*0.125</f>
        <v>9115.75</v>
      </c>
      <c r="G36" s="78">
        <v>920.08</v>
      </c>
      <c r="H36" s="78">
        <f t="shared" si="1"/>
        <v>414.80915000000005</v>
      </c>
      <c r="I36" s="78">
        <f t="shared" si="2"/>
        <v>83376.639150000003</v>
      </c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 x14ac:dyDescent="0.25">
      <c r="A40" s="90" t="s">
        <v>26</v>
      </c>
      <c r="B40" s="91" t="s">
        <v>67</v>
      </c>
      <c r="C40" s="115" t="s">
        <v>68</v>
      </c>
      <c r="D40" s="78">
        <v>89604</v>
      </c>
      <c r="E40" s="78">
        <v>1100</v>
      </c>
      <c r="F40" s="78">
        <f t="shared" ref="F40:F44" si="7">(D40-E40)*0.125</f>
        <v>11063</v>
      </c>
      <c r="G40" s="78">
        <v>920.08</v>
      </c>
      <c r="H40" s="78">
        <f t="shared" ref="H40:H47" si="8">(D40-E40+F40+G40)*0.005</f>
        <v>502.43540000000002</v>
      </c>
      <c r="I40" s="78">
        <f t="shared" ref="I40:I47" si="9">D40-E40+F40+H40+G40</f>
        <v>100989.5154</v>
      </c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78">
        <v>89900</v>
      </c>
      <c r="E41" s="78">
        <v>1100</v>
      </c>
      <c r="F41" s="78">
        <f t="shared" si="7"/>
        <v>11100</v>
      </c>
      <c r="G41" s="78">
        <v>920.08</v>
      </c>
      <c r="H41" s="78">
        <f>(D41-E41+F41+G41)*0.005</f>
        <v>504.10040000000004</v>
      </c>
      <c r="I41" s="78">
        <f>D41-E41+F41+H41+G41</f>
        <v>101324.1804</v>
      </c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78">
        <v>89451</v>
      </c>
      <c r="E43" s="78">
        <v>1100</v>
      </c>
      <c r="F43" s="78">
        <f t="shared" si="7"/>
        <v>11043.875</v>
      </c>
      <c r="G43" s="78">
        <v>920.08</v>
      </c>
      <c r="H43" s="78">
        <f>(D43-E43+F43+G43)*0.005</f>
        <v>501.57477500000005</v>
      </c>
      <c r="I43" s="78">
        <f>D43-E43+F43+H43+G43</f>
        <v>100816.529775</v>
      </c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78">
        <v>90654</v>
      </c>
      <c r="E44" s="78">
        <v>1100</v>
      </c>
      <c r="F44" s="78">
        <f t="shared" si="7"/>
        <v>11194.25</v>
      </c>
      <c r="G44" s="78">
        <v>920.08</v>
      </c>
      <c r="H44" s="78">
        <f t="shared" si="8"/>
        <v>508.34165000000002</v>
      </c>
      <c r="I44" s="78">
        <f t="shared" si="9"/>
        <v>102176.67165</v>
      </c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78">
        <v>92269</v>
      </c>
      <c r="E47" s="78">
        <v>1100</v>
      </c>
      <c r="F47" s="78">
        <f>(D47-E47)*0.125</f>
        <v>11396.125</v>
      </c>
      <c r="G47" s="78">
        <v>920.08</v>
      </c>
      <c r="H47" s="78">
        <f t="shared" si="8"/>
        <v>517.42602499999998</v>
      </c>
      <c r="I47" s="78">
        <f t="shared" si="9"/>
        <v>104002.631025</v>
      </c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78">
        <v>90342</v>
      </c>
      <c r="E49" s="78">
        <v>1100</v>
      </c>
      <c r="F49" s="78">
        <f>(D49-E49)*0.125</f>
        <v>11155.25</v>
      </c>
      <c r="G49" s="78">
        <v>920.08</v>
      </c>
      <c r="H49" s="78">
        <f>(D49-E49+F49+G49)*0.005</f>
        <v>506.58665000000002</v>
      </c>
      <c r="I49" s="78">
        <f>D49-E49+F49+H49+G49</f>
        <v>101823.91665</v>
      </c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78">
        <v>90342</v>
      </c>
      <c r="E50" s="78">
        <v>1100</v>
      </c>
      <c r="F50" s="78">
        <f>(D50-E50)*0.125</f>
        <v>11155.25</v>
      </c>
      <c r="G50" s="78">
        <v>920.08</v>
      </c>
      <c r="H50" s="78">
        <f>(D50-E50+F50+G50)*0.005</f>
        <v>506.58665000000002</v>
      </c>
      <c r="I50" s="78">
        <f>D50-E50+F50+H50+G50</f>
        <v>101823.91665</v>
      </c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82">
        <v>95334</v>
      </c>
      <c r="E68" s="78">
        <v>1100</v>
      </c>
      <c r="F68" s="78">
        <f>(D68-E68)*0.125</f>
        <v>11779.25</v>
      </c>
      <c r="G68" s="78">
        <v>920.08</v>
      </c>
      <c r="H68" s="78">
        <f>(D68-E68+F68+G68)*0.005</f>
        <v>534.66665</v>
      </c>
      <c r="I68" s="78">
        <f>D68-E68+F68+H68+G68</f>
        <v>107467.99665</v>
      </c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>
        <v>95479</v>
      </c>
      <c r="E69" s="78">
        <v>1100</v>
      </c>
      <c r="F69" s="78">
        <f t="shared" ref="F69:F78" si="10">(D69-E69)*0.125</f>
        <v>11797.375</v>
      </c>
      <c r="G69" s="78">
        <v>920.08</v>
      </c>
      <c r="H69" s="78">
        <f t="shared" ref="H69:H78" si="11">(D69-E69+F69+G69)*0.005</f>
        <v>535.48227500000007</v>
      </c>
      <c r="I69" s="78">
        <f t="shared" ref="I69:I78" si="12">D69-E69+F69+H69+G69</f>
        <v>107631.937275</v>
      </c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>
        <v>95977</v>
      </c>
      <c r="E70" s="78">
        <v>1100</v>
      </c>
      <c r="F70" s="78">
        <f t="shared" si="10"/>
        <v>11859.625</v>
      </c>
      <c r="G70" s="78">
        <v>920.08</v>
      </c>
      <c r="H70" s="78">
        <f t="shared" si="11"/>
        <v>538.28352500000005</v>
      </c>
      <c r="I70" s="78">
        <f t="shared" si="12"/>
        <v>108194.98852500001</v>
      </c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>
        <v>96922</v>
      </c>
      <c r="E71" s="78">
        <v>1100</v>
      </c>
      <c r="F71" s="78">
        <f t="shared" si="10"/>
        <v>11977.75</v>
      </c>
      <c r="G71" s="78">
        <v>920.08</v>
      </c>
      <c r="H71" s="78">
        <f t="shared" si="11"/>
        <v>543.59915000000001</v>
      </c>
      <c r="I71" s="78">
        <f t="shared" si="12"/>
        <v>109263.42915</v>
      </c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>
        <v>96521</v>
      </c>
      <c r="E72" s="78">
        <v>1100</v>
      </c>
      <c r="F72" s="78">
        <f t="shared" si="10"/>
        <v>11927.625</v>
      </c>
      <c r="G72" s="78">
        <v>920.08</v>
      </c>
      <c r="H72" s="78">
        <f>(D72-E72+F72+G72)*0.005</f>
        <v>541.343525</v>
      </c>
      <c r="I72" s="78">
        <f>D72-E72+F72+H72+G72</f>
        <v>108810.04852500001</v>
      </c>
      <c r="M72" s="288"/>
      <c r="N72" s="288"/>
      <c r="O72" s="288"/>
      <c r="P72" s="288"/>
    </row>
    <row r="73" spans="1:16" s="169" customFormat="1" x14ac:dyDescent="0.2">
      <c r="A73" s="132" t="s">
        <v>132</v>
      </c>
      <c r="B73" s="133" t="s">
        <v>135</v>
      </c>
      <c r="C73" s="92" t="s">
        <v>134</v>
      </c>
      <c r="D73" s="82">
        <v>98302</v>
      </c>
      <c r="E73" s="78">
        <v>1100</v>
      </c>
      <c r="F73" s="78">
        <f t="shared" si="10"/>
        <v>12150.25</v>
      </c>
      <c r="G73" s="78">
        <v>920.08</v>
      </c>
      <c r="H73" s="78">
        <f t="shared" si="11"/>
        <v>551.36165000000005</v>
      </c>
      <c r="I73" s="78">
        <f t="shared" si="12"/>
        <v>110823.69165000001</v>
      </c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>
        <v>98521</v>
      </c>
      <c r="E74" s="78">
        <v>1100</v>
      </c>
      <c r="F74" s="78">
        <f t="shared" ref="F74" si="13">(D74-E74)*0.125</f>
        <v>12177.625</v>
      </c>
      <c r="G74" s="78">
        <v>920.08</v>
      </c>
      <c r="H74" s="78">
        <f t="shared" ref="H74" si="14">(D74-E74+F74+G74)*0.005</f>
        <v>552.593525</v>
      </c>
      <c r="I74" s="78">
        <f t="shared" ref="I74" si="15">D74-E74+F74+H74+G74</f>
        <v>111071.29852500001</v>
      </c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>
        <v>98819</v>
      </c>
      <c r="E75" s="78">
        <v>1100</v>
      </c>
      <c r="F75" s="78">
        <f t="shared" ref="F75" si="16">(D75-E75)*0.125</f>
        <v>12214.875</v>
      </c>
      <c r="G75" s="78">
        <v>920.08</v>
      </c>
      <c r="H75" s="78">
        <f t="shared" ref="H75" si="17">(D75-E75+F75+G75)*0.005</f>
        <v>554.26977499999998</v>
      </c>
      <c r="I75" s="78">
        <f t="shared" ref="I75" si="18">D75-E75+F75+H75+G75</f>
        <v>111408.224775</v>
      </c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78">
        <v>92043</v>
      </c>
      <c r="E76" s="78">
        <v>0</v>
      </c>
      <c r="F76" s="78">
        <f t="shared" si="10"/>
        <v>11505.375</v>
      </c>
      <c r="G76" s="78">
        <v>920.08</v>
      </c>
      <c r="H76" s="78">
        <f t="shared" si="11"/>
        <v>522.34227499999997</v>
      </c>
      <c r="I76" s="78">
        <f t="shared" si="12"/>
        <v>104990.797275</v>
      </c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78">
        <v>90454</v>
      </c>
      <c r="E77" s="78">
        <v>0</v>
      </c>
      <c r="F77" s="78">
        <f t="shared" si="10"/>
        <v>11306.75</v>
      </c>
      <c r="G77" s="78">
        <v>920.08</v>
      </c>
      <c r="H77" s="78">
        <f t="shared" si="11"/>
        <v>513.40415000000007</v>
      </c>
      <c r="I77" s="78">
        <f t="shared" si="12"/>
        <v>103194.23415</v>
      </c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78">
        <v>91603</v>
      </c>
      <c r="E78" s="78">
        <v>0</v>
      </c>
      <c r="F78" s="78">
        <f t="shared" si="10"/>
        <v>11450.375</v>
      </c>
      <c r="G78" s="78">
        <v>920.08</v>
      </c>
      <c r="H78" s="78">
        <f t="shared" si="11"/>
        <v>519.86727500000006</v>
      </c>
      <c r="I78" s="78">
        <f t="shared" si="12"/>
        <v>104493.322275</v>
      </c>
      <c r="M78" s="283"/>
      <c r="N78" s="283"/>
      <c r="O78" s="283"/>
      <c r="P78" s="283"/>
    </row>
    <row r="79" spans="1:16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71" customFormat="1" ht="15.75" x14ac:dyDescent="0.25">
      <c r="A92" s="10" t="s">
        <v>160</v>
      </c>
      <c r="B92" s="11"/>
      <c r="C92" s="70"/>
      <c r="D92" s="70"/>
      <c r="E92" s="70"/>
      <c r="F92" s="70"/>
      <c r="G92" s="70"/>
      <c r="H92" s="70"/>
      <c r="I92" s="7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35" bottom="0.36" header="0.3" footer="0.3"/>
  <pageSetup scale="50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3"/>
  <sheetViews>
    <sheetView topLeftCell="A61" workbookViewId="0">
      <selection activeCell="G81" sqref="G81"/>
    </sheetView>
  </sheetViews>
  <sheetFormatPr defaultColWidth="13.140625" defaultRowHeight="15" x14ac:dyDescent="0.2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3.140625" style="2"/>
    <col min="9" max="9" width="24.28515625" style="2" customWidth="1"/>
  </cols>
  <sheetData>
    <row r="1" spans="1:16" ht="48.7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190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>
        <v>80571</v>
      </c>
      <c r="E10" s="78">
        <v>1100</v>
      </c>
      <c r="F10" s="78">
        <f t="shared" ref="F10:F16" si="0">(D10-E10)*0.125</f>
        <v>9933.875</v>
      </c>
      <c r="G10" s="78">
        <v>880.34</v>
      </c>
      <c r="H10" s="78">
        <f t="shared" ref="H10:H33" si="1">(D10-E10+F10+G10)*0.005</f>
        <v>451.42607499999997</v>
      </c>
      <c r="I10" s="78">
        <f t="shared" ref="I10:I33" si="2">D10-E10+F10+H10+G10</f>
        <v>90736.641074999992</v>
      </c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>
        <v>80571</v>
      </c>
      <c r="E11" s="78">
        <v>1100</v>
      </c>
      <c r="F11" s="78">
        <f t="shared" si="0"/>
        <v>9933.875</v>
      </c>
      <c r="G11" s="78">
        <v>880.34</v>
      </c>
      <c r="H11" s="78">
        <f t="shared" si="1"/>
        <v>451.42607499999997</v>
      </c>
      <c r="I11" s="78">
        <f t="shared" si="2"/>
        <v>90736.641074999992</v>
      </c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>
        <v>81617</v>
      </c>
      <c r="E14" s="78">
        <v>1100</v>
      </c>
      <c r="F14" s="78">
        <f t="shared" si="0"/>
        <v>10064.625</v>
      </c>
      <c r="G14" s="78">
        <v>880.34</v>
      </c>
      <c r="H14" s="78">
        <f t="shared" si="1"/>
        <v>457.30982499999999</v>
      </c>
      <c r="I14" s="78">
        <f t="shared" si="2"/>
        <v>91919.274825</v>
      </c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>
        <v>84857</v>
      </c>
      <c r="E15" s="78">
        <v>1100</v>
      </c>
      <c r="F15" s="78">
        <f t="shared" si="0"/>
        <v>10469.625</v>
      </c>
      <c r="G15" s="78">
        <v>880.34</v>
      </c>
      <c r="H15" s="78">
        <f t="shared" si="1"/>
        <v>475.53482500000001</v>
      </c>
      <c r="I15" s="78">
        <f t="shared" si="2"/>
        <v>95582.499824999992</v>
      </c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>
        <v>83156</v>
      </c>
      <c r="E16" s="78">
        <v>1100</v>
      </c>
      <c r="F16" s="78">
        <f t="shared" si="0"/>
        <v>10257</v>
      </c>
      <c r="G16" s="78">
        <v>880.34</v>
      </c>
      <c r="H16" s="78">
        <f t="shared" si="1"/>
        <v>465.9667</v>
      </c>
      <c r="I16" s="78">
        <f t="shared" si="2"/>
        <v>93659.306700000001</v>
      </c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>
        <v>85448</v>
      </c>
      <c r="E20" s="78">
        <v>1100</v>
      </c>
      <c r="F20" s="78">
        <f t="shared" ref="F20:F33" si="3">(D20-E20)*0.125</f>
        <v>10543.5</v>
      </c>
      <c r="G20" s="78">
        <v>880.34</v>
      </c>
      <c r="H20" s="78">
        <f t="shared" si="1"/>
        <v>478.85919999999999</v>
      </c>
      <c r="I20" s="78">
        <f t="shared" si="2"/>
        <v>96250.699200000003</v>
      </c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>
        <v>91025</v>
      </c>
      <c r="E22" s="78">
        <v>1100</v>
      </c>
      <c r="F22" s="78">
        <f t="shared" si="3"/>
        <v>11240.625</v>
      </c>
      <c r="G22" s="78">
        <v>880.34</v>
      </c>
      <c r="H22" s="78">
        <f t="shared" si="1"/>
        <v>510.22982500000001</v>
      </c>
      <c r="I22" s="78">
        <f t="shared" si="2"/>
        <v>102556.194825</v>
      </c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>
        <v>86593</v>
      </c>
      <c r="E23" s="78">
        <v>1100</v>
      </c>
      <c r="F23" s="78">
        <f t="shared" si="3"/>
        <v>10686.625</v>
      </c>
      <c r="G23" s="78">
        <v>880.34</v>
      </c>
      <c r="H23" s="78">
        <f t="shared" si="1"/>
        <v>485.299825</v>
      </c>
      <c r="I23" s="78">
        <f t="shared" si="2"/>
        <v>97545.264824999991</v>
      </c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>
        <v>91120</v>
      </c>
      <c r="E24" s="78">
        <v>1100</v>
      </c>
      <c r="F24" s="78">
        <f t="shared" si="3"/>
        <v>11252.5</v>
      </c>
      <c r="G24" s="78">
        <v>880.34</v>
      </c>
      <c r="H24" s="78">
        <f t="shared" si="1"/>
        <v>510.76420000000002</v>
      </c>
      <c r="I24" s="78">
        <f t="shared" si="2"/>
        <v>102663.6042</v>
      </c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>
        <v>86209</v>
      </c>
      <c r="E26" s="78">
        <v>1100</v>
      </c>
      <c r="F26" s="78">
        <f t="shared" si="3"/>
        <v>10638.625</v>
      </c>
      <c r="G26" s="78">
        <v>880.34</v>
      </c>
      <c r="H26" s="78">
        <f t="shared" si="1"/>
        <v>483.13982499999997</v>
      </c>
      <c r="I26" s="78">
        <f t="shared" si="2"/>
        <v>97111.104825000002</v>
      </c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>
        <v>86637</v>
      </c>
      <c r="E27" s="78">
        <v>1100</v>
      </c>
      <c r="F27" s="78">
        <f t="shared" si="3"/>
        <v>10692.125</v>
      </c>
      <c r="G27" s="78">
        <v>880.34</v>
      </c>
      <c r="H27" s="78">
        <f t="shared" si="1"/>
        <v>485.547325</v>
      </c>
      <c r="I27" s="78">
        <f t="shared" si="2"/>
        <v>97595.012325000003</v>
      </c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>
        <v>88434</v>
      </c>
      <c r="E28" s="78">
        <v>1100</v>
      </c>
      <c r="F28" s="78">
        <f>(D28-E28)*0.125</f>
        <v>10916.75</v>
      </c>
      <c r="G28" s="78">
        <v>880.34</v>
      </c>
      <c r="H28" s="78">
        <f t="shared" si="1"/>
        <v>495.65544999999997</v>
      </c>
      <c r="I28" s="78">
        <f t="shared" si="2"/>
        <v>99626.745450000002</v>
      </c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>
        <v>87120</v>
      </c>
      <c r="E29" s="78">
        <v>1100</v>
      </c>
      <c r="F29" s="78">
        <f>(D29-E29)*0.125</f>
        <v>10752.5</v>
      </c>
      <c r="G29" s="78">
        <v>880.34</v>
      </c>
      <c r="H29" s="78">
        <f t="shared" si="1"/>
        <v>488.26420000000002</v>
      </c>
      <c r="I29" s="78">
        <f t="shared" si="2"/>
        <v>98141.104200000002</v>
      </c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>
        <v>88085</v>
      </c>
      <c r="E33" s="78">
        <v>1100</v>
      </c>
      <c r="F33" s="78">
        <f t="shared" si="3"/>
        <v>10873.125</v>
      </c>
      <c r="G33" s="78">
        <v>880.34</v>
      </c>
      <c r="H33" s="78">
        <f t="shared" si="1"/>
        <v>493.69232499999998</v>
      </c>
      <c r="I33" s="78">
        <f t="shared" si="2"/>
        <v>99232.157324999993</v>
      </c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>
        <v>88085</v>
      </c>
      <c r="E34" s="78">
        <v>1100</v>
      </c>
      <c r="F34" s="78">
        <f t="shared" ref="F34" si="4">(D34-E34)*0.125</f>
        <v>10873.125</v>
      </c>
      <c r="G34" s="78">
        <v>880.34</v>
      </c>
      <c r="H34" s="78">
        <f t="shared" ref="H34" si="5">(D34-E34+F34+G34)*0.005</f>
        <v>493.69232499999998</v>
      </c>
      <c r="I34" s="78">
        <f t="shared" ref="I34" si="6">D34-E34+F34+H34+G34</f>
        <v>99232.157324999993</v>
      </c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 x14ac:dyDescent="0.2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78">
        <v>91523</v>
      </c>
      <c r="E43" s="78">
        <v>1100</v>
      </c>
      <c r="F43" s="78">
        <f t="shared" ref="F43:F45" si="7">(D43-E43)*0.125</f>
        <v>11302.875</v>
      </c>
      <c r="G43" s="78">
        <v>880.34</v>
      </c>
      <c r="H43" s="78">
        <f>(D43-E43+F43+G43)*0.005</f>
        <v>513.03107499999999</v>
      </c>
      <c r="I43" s="78">
        <f>D43-E43+F43+H43+G43</f>
        <v>103119.246075</v>
      </c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78">
        <v>91075</v>
      </c>
      <c r="E44" s="78">
        <v>1100</v>
      </c>
      <c r="F44" s="78">
        <f t="shared" si="7"/>
        <v>11246.875</v>
      </c>
      <c r="G44" s="78">
        <v>880.34</v>
      </c>
      <c r="H44" s="78">
        <f t="shared" ref="H44:H47" si="8">(D44-E44+F44+G44)*0.005</f>
        <v>510.51107500000001</v>
      </c>
      <c r="I44" s="78">
        <f t="shared" ref="I44:I47" si="9">D44-E44+F44+H44+G44</f>
        <v>102612.726075</v>
      </c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78">
        <v>92568</v>
      </c>
      <c r="E45" s="78">
        <v>1100</v>
      </c>
      <c r="F45" s="78">
        <f t="shared" si="7"/>
        <v>11433.5</v>
      </c>
      <c r="G45" s="78">
        <v>880.34</v>
      </c>
      <c r="H45" s="78">
        <f>(D45-E45+F45+G45)*0.005</f>
        <v>518.90919999999994</v>
      </c>
      <c r="I45" s="78">
        <f>D45-E45+F45+H45+G45</f>
        <v>104300.74919999999</v>
      </c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78">
        <v>93340</v>
      </c>
      <c r="E47" s="78">
        <v>1100</v>
      </c>
      <c r="F47" s="78">
        <f>(D47-E47)*0.125</f>
        <v>11530</v>
      </c>
      <c r="G47" s="78">
        <v>880.34</v>
      </c>
      <c r="H47" s="78">
        <f t="shared" si="8"/>
        <v>523.25170000000003</v>
      </c>
      <c r="I47" s="78">
        <f t="shared" si="9"/>
        <v>105173.59169999999</v>
      </c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78">
        <v>90314</v>
      </c>
      <c r="E49" s="78">
        <v>1100</v>
      </c>
      <c r="F49" s="78">
        <f>(D49-E49)*0.125</f>
        <v>11151.75</v>
      </c>
      <c r="G49" s="78">
        <v>880.34</v>
      </c>
      <c r="H49" s="78">
        <f>(D49-E49+F49+G49)*0.005</f>
        <v>506.23045000000002</v>
      </c>
      <c r="I49" s="78">
        <f>D49-E49+F49+H49+G49</f>
        <v>101752.32045</v>
      </c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78">
        <v>90314</v>
      </c>
      <c r="E50" s="78">
        <v>1100</v>
      </c>
      <c r="F50" s="78">
        <f>(D50-E50)*0.125</f>
        <v>11151.75</v>
      </c>
      <c r="G50" s="78">
        <v>880.34</v>
      </c>
      <c r="H50" s="78">
        <f>(D50-E50+F50+G50)*0.005</f>
        <v>506.23045000000002</v>
      </c>
      <c r="I50" s="78">
        <f>D50-E50+F50+H50+G50</f>
        <v>101752.32045</v>
      </c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82">
        <v>96456</v>
      </c>
      <c r="E68" s="78">
        <v>1100</v>
      </c>
      <c r="F68" s="78">
        <f>(D68-E68)*0.125</f>
        <v>11919.5</v>
      </c>
      <c r="G68" s="78">
        <v>880.34</v>
      </c>
      <c r="H68" s="78">
        <f>(D68-E68+F68+G68)*0.005</f>
        <v>540.77919999999995</v>
      </c>
      <c r="I68" s="78">
        <f>D68-E68+F68+H68+G68</f>
        <v>108696.6192</v>
      </c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>
        <v>96451</v>
      </c>
      <c r="E69" s="78">
        <v>1100</v>
      </c>
      <c r="F69" s="78">
        <f t="shared" ref="F69:F78" si="10">(D69-E69)*0.125</f>
        <v>11918.875</v>
      </c>
      <c r="G69" s="78">
        <v>880.34</v>
      </c>
      <c r="H69" s="78">
        <f t="shared" ref="H69:H78" si="11">(D69-E69+F69+G69)*0.005</f>
        <v>540.75107500000001</v>
      </c>
      <c r="I69" s="78">
        <f t="shared" ref="I69:I78" si="12">D69-E69+F69+H69+G69</f>
        <v>108690.96607499999</v>
      </c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>
        <v>96948</v>
      </c>
      <c r="E70" s="78">
        <v>1100</v>
      </c>
      <c r="F70" s="78">
        <f t="shared" si="10"/>
        <v>11981</v>
      </c>
      <c r="G70" s="78">
        <v>880.34</v>
      </c>
      <c r="H70" s="78">
        <f t="shared" si="11"/>
        <v>543.54669999999999</v>
      </c>
      <c r="I70" s="78">
        <f t="shared" si="12"/>
        <v>109252.8867</v>
      </c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>
        <v>97793</v>
      </c>
      <c r="E71" s="78">
        <v>1100</v>
      </c>
      <c r="F71" s="78">
        <f t="shared" si="10"/>
        <v>12086.625</v>
      </c>
      <c r="G71" s="78">
        <v>880.34</v>
      </c>
      <c r="H71" s="78">
        <f t="shared" si="11"/>
        <v>548.29982499999994</v>
      </c>
      <c r="I71" s="78">
        <f t="shared" si="12"/>
        <v>110208.26482499999</v>
      </c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>
        <v>98442</v>
      </c>
      <c r="E72" s="78">
        <v>1100</v>
      </c>
      <c r="F72" s="78">
        <f t="shared" si="10"/>
        <v>12167.75</v>
      </c>
      <c r="G72" s="78">
        <v>880.34</v>
      </c>
      <c r="H72" s="78">
        <f>(D72-E72+F72+G72)*0.005</f>
        <v>551.95045000000005</v>
      </c>
      <c r="I72" s="78">
        <f>D72-E72+F72+H72+G72</f>
        <v>110942.04045</v>
      </c>
      <c r="M72" s="288"/>
      <c r="N72" s="288"/>
      <c r="O72" s="288"/>
      <c r="P72" s="288"/>
    </row>
    <row r="73" spans="1:16" s="169" customFormat="1" x14ac:dyDescent="0.2">
      <c r="A73" s="132" t="s">
        <v>132</v>
      </c>
      <c r="B73" s="133" t="s">
        <v>135</v>
      </c>
      <c r="C73" s="92" t="s">
        <v>134</v>
      </c>
      <c r="D73" s="82">
        <v>100223</v>
      </c>
      <c r="E73" s="78">
        <v>1100</v>
      </c>
      <c r="F73" s="78">
        <f t="shared" si="10"/>
        <v>12390.375</v>
      </c>
      <c r="G73" s="78">
        <v>880.34</v>
      </c>
      <c r="H73" s="78">
        <f t="shared" si="11"/>
        <v>561.96857499999999</v>
      </c>
      <c r="I73" s="78">
        <f t="shared" si="12"/>
        <v>112955.683575</v>
      </c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78">
        <v>93965</v>
      </c>
      <c r="E76" s="78">
        <v>0</v>
      </c>
      <c r="F76" s="78">
        <f t="shared" si="10"/>
        <v>11745.625</v>
      </c>
      <c r="G76" s="78">
        <v>880.34</v>
      </c>
      <c r="H76" s="78">
        <f t="shared" si="11"/>
        <v>532.95482500000003</v>
      </c>
      <c r="I76" s="78">
        <f t="shared" si="12"/>
        <v>107123.91982499999</v>
      </c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78">
        <v>91326</v>
      </c>
      <c r="E77" s="78">
        <v>0</v>
      </c>
      <c r="F77" s="78">
        <f t="shared" si="10"/>
        <v>11415.75</v>
      </c>
      <c r="G77" s="78">
        <v>880.34</v>
      </c>
      <c r="H77" s="78">
        <f t="shared" si="11"/>
        <v>518.11045000000001</v>
      </c>
      <c r="I77" s="78">
        <f t="shared" si="12"/>
        <v>104140.20044999999</v>
      </c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78">
        <v>92725</v>
      </c>
      <c r="E78" s="78">
        <v>0</v>
      </c>
      <c r="F78" s="78">
        <f t="shared" si="10"/>
        <v>11590.625</v>
      </c>
      <c r="G78" s="78">
        <v>880.34</v>
      </c>
      <c r="H78" s="78">
        <f t="shared" si="11"/>
        <v>525.97982500000001</v>
      </c>
      <c r="I78" s="78">
        <f t="shared" si="12"/>
        <v>105721.944825</v>
      </c>
      <c r="M78" s="283"/>
      <c r="N78" s="283"/>
      <c r="O78" s="283"/>
      <c r="P78" s="283"/>
    </row>
    <row r="79" spans="1:16" s="229" customFormat="1" ht="16.5" thickBot="1" x14ac:dyDescent="0.3">
      <c r="A79" s="478" t="s">
        <v>139</v>
      </c>
      <c r="B79" s="479"/>
      <c r="C79" s="479"/>
      <c r="D79" s="479"/>
      <c r="E79" s="480"/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6.5" thickBot="1" x14ac:dyDescent="0.3">
      <c r="A80" s="478" t="s">
        <v>140</v>
      </c>
      <c r="B80" s="480"/>
      <c r="C80" s="175"/>
      <c r="D80" s="481" t="s">
        <v>141</v>
      </c>
      <c r="E80" s="482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 x14ac:dyDescent="0.25">
      <c r="A81" s="176" t="s">
        <v>142</v>
      </c>
      <c r="B81" s="177" t="s">
        <v>143</v>
      </c>
      <c r="C81" s="169"/>
      <c r="D81" s="178" t="s">
        <v>142</v>
      </c>
      <c r="E81" s="178" t="s">
        <v>143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9" t="s">
        <v>144</v>
      </c>
      <c r="B82" s="180">
        <v>300</v>
      </c>
      <c r="C82" s="169"/>
      <c r="D82" s="120" t="s">
        <v>145</v>
      </c>
      <c r="E82" s="181">
        <v>300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146</v>
      </c>
      <c r="B83" s="180">
        <v>400</v>
      </c>
      <c r="C83" s="169"/>
      <c r="D83" s="120" t="s">
        <v>147</v>
      </c>
      <c r="E83" s="181">
        <v>400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 x14ac:dyDescent="0.25">
      <c r="A84" s="179" t="s">
        <v>148</v>
      </c>
      <c r="B84" s="180">
        <v>500</v>
      </c>
      <c r="C84" s="169"/>
      <c r="D84" s="120" t="s">
        <v>149</v>
      </c>
      <c r="E84" s="181">
        <v>500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 x14ac:dyDescent="0.25">
      <c r="A85" s="179" t="s">
        <v>150</v>
      </c>
      <c r="B85" s="180">
        <v>600</v>
      </c>
      <c r="C85" s="169"/>
      <c r="D85" s="120" t="s">
        <v>151</v>
      </c>
      <c r="E85" s="181">
        <v>600</v>
      </c>
      <c r="F85" s="170"/>
      <c r="G85" s="170"/>
      <c r="H85" s="170"/>
      <c r="I85" s="170"/>
    </row>
    <row r="86" spans="1:16" s="229" customFormat="1" ht="15.75" x14ac:dyDescent="0.25">
      <c r="A86" s="179" t="s">
        <v>152</v>
      </c>
      <c r="B86" s="180">
        <v>700</v>
      </c>
      <c r="C86" s="169"/>
      <c r="D86" s="120" t="s">
        <v>153</v>
      </c>
      <c r="E86" s="181">
        <v>700</v>
      </c>
      <c r="F86" s="170"/>
      <c r="G86" s="170"/>
      <c r="H86" s="170"/>
      <c r="I86" s="170"/>
    </row>
    <row r="87" spans="1:16" s="229" customFormat="1" ht="15.75" x14ac:dyDescent="0.25">
      <c r="A87" s="179" t="s">
        <v>154</v>
      </c>
      <c r="B87" s="180">
        <v>800</v>
      </c>
      <c r="C87" s="169"/>
      <c r="D87" s="120" t="s">
        <v>155</v>
      </c>
      <c r="E87" s="181">
        <v>750</v>
      </c>
      <c r="F87" s="170"/>
      <c r="G87" s="170"/>
      <c r="H87" s="170"/>
      <c r="I87" s="170"/>
    </row>
    <row r="88" spans="1:16" s="229" customFormat="1" ht="15.75" x14ac:dyDescent="0.25">
      <c r="A88" s="182" t="s">
        <v>156</v>
      </c>
      <c r="B88" s="183">
        <v>900</v>
      </c>
      <c r="C88" s="169"/>
      <c r="D88" s="120" t="s">
        <v>157</v>
      </c>
      <c r="E88" s="181">
        <v>800</v>
      </c>
      <c r="F88" s="170"/>
      <c r="G88" s="170"/>
      <c r="H88" s="170"/>
      <c r="I88" s="170"/>
    </row>
    <row r="89" spans="1:16" s="229" customFormat="1" ht="15.75" x14ac:dyDescent="0.25">
      <c r="A89" s="163" t="s">
        <v>234</v>
      </c>
      <c r="B89" s="184"/>
      <c r="C89" s="169"/>
      <c r="D89" s="128"/>
      <c r="E89" s="185"/>
      <c r="F89" s="170"/>
      <c r="G89" s="170"/>
      <c r="H89" s="170"/>
      <c r="I89" s="170"/>
    </row>
    <row r="90" spans="1:16" s="229" customFormat="1" ht="15.75" x14ac:dyDescent="0.25">
      <c r="A90" s="186" t="s">
        <v>159</v>
      </c>
      <c r="B90" s="187"/>
      <c r="C90" s="188"/>
      <c r="D90" s="188"/>
      <c r="E90" s="188"/>
      <c r="F90" s="188"/>
      <c r="G90" s="188"/>
      <c r="H90" s="188"/>
      <c r="I90" s="188"/>
    </row>
    <row r="91" spans="1:16" s="229" customFormat="1" ht="15.75" x14ac:dyDescent="0.25">
      <c r="A91" s="186" t="s">
        <v>160</v>
      </c>
      <c r="B91" s="187"/>
      <c r="C91" s="188"/>
      <c r="D91" s="188"/>
      <c r="E91" s="188"/>
      <c r="F91" s="188"/>
      <c r="G91" s="188"/>
      <c r="H91" s="188"/>
      <c r="I91" s="188"/>
    </row>
    <row r="92" spans="1:16" s="94" customFormat="1" x14ac:dyDescent="0.25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3" spans="1:9" x14ac:dyDescent="0.25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75" bottom="0.75" header="0.3" footer="0.3"/>
  <pageSetup scale="47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1"/>
  <sheetViews>
    <sheetView topLeftCell="A67" workbookViewId="0">
      <selection activeCell="I7" sqref="I7"/>
    </sheetView>
  </sheetViews>
  <sheetFormatPr defaultColWidth="14.85546875" defaultRowHeight="15" x14ac:dyDescent="0.25"/>
  <cols>
    <col min="1" max="1" width="23.85546875" customWidth="1"/>
    <col min="2" max="2" width="23.28515625" style="1" customWidth="1"/>
    <col min="3" max="3" width="14.85546875" style="2"/>
    <col min="4" max="4" width="20.140625" style="2" customWidth="1"/>
    <col min="5" max="7" width="14.85546875" style="2"/>
    <col min="8" max="8" width="23" style="2" customWidth="1"/>
    <col min="9" max="9" width="24.140625" style="2" customWidth="1"/>
  </cols>
  <sheetData>
    <row r="1" spans="1:16" ht="48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191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>
        <v>72885</v>
      </c>
      <c r="E10" s="78">
        <v>1100</v>
      </c>
      <c r="F10" s="78">
        <f t="shared" ref="F10:F14" si="0">(D10-E10)*0.125</f>
        <v>8973.125</v>
      </c>
      <c r="G10" s="78">
        <v>5899.95</v>
      </c>
      <c r="H10" s="78">
        <f t="shared" ref="H10:H33" si="1">(D10-E10+F10+G10)*0.005</f>
        <v>433.29037499999998</v>
      </c>
      <c r="I10" s="78">
        <f t="shared" ref="I10:I33" si="2">D10-E10+F10+H10+G10</f>
        <v>87091.365374999994</v>
      </c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>
        <v>73731</v>
      </c>
      <c r="E14" s="78">
        <v>1100</v>
      </c>
      <c r="F14" s="78">
        <f t="shared" si="0"/>
        <v>9078.875</v>
      </c>
      <c r="G14" s="78">
        <v>5899.95</v>
      </c>
      <c r="H14" s="78">
        <f t="shared" si="1"/>
        <v>438.049125</v>
      </c>
      <c r="I14" s="78">
        <f t="shared" si="2"/>
        <v>88047.874125000002</v>
      </c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>
        <v>83189</v>
      </c>
      <c r="E22" s="78">
        <v>1100</v>
      </c>
      <c r="F22" s="78">
        <f t="shared" ref="F22:F33" si="3">(D22-E22)*0.125</f>
        <v>10261.125</v>
      </c>
      <c r="G22" s="78">
        <v>5899.95</v>
      </c>
      <c r="H22" s="78">
        <f t="shared" si="1"/>
        <v>491.25037500000002</v>
      </c>
      <c r="I22" s="78">
        <f t="shared" si="2"/>
        <v>98741.325375</v>
      </c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>
        <v>78757</v>
      </c>
      <c r="E23" s="78">
        <v>1100</v>
      </c>
      <c r="F23" s="78">
        <f t="shared" si="3"/>
        <v>9707.125</v>
      </c>
      <c r="G23" s="78">
        <v>5899.95</v>
      </c>
      <c r="H23" s="78">
        <f t="shared" si="1"/>
        <v>466.32037500000001</v>
      </c>
      <c r="I23" s="78">
        <f t="shared" si="2"/>
        <v>93730.395374999993</v>
      </c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>
        <v>83884</v>
      </c>
      <c r="E24" s="78">
        <v>1100</v>
      </c>
      <c r="F24" s="78">
        <f t="shared" si="3"/>
        <v>10348</v>
      </c>
      <c r="G24" s="78">
        <v>5899.95</v>
      </c>
      <c r="H24" s="78">
        <f t="shared" si="1"/>
        <v>495.15974999999997</v>
      </c>
      <c r="I24" s="78">
        <f t="shared" si="2"/>
        <v>99527.109750000003</v>
      </c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>
        <v>79274</v>
      </c>
      <c r="E26" s="78">
        <v>1100</v>
      </c>
      <c r="F26" s="78">
        <f t="shared" si="3"/>
        <v>9771.75</v>
      </c>
      <c r="G26" s="78">
        <v>5899.95</v>
      </c>
      <c r="H26" s="78">
        <f t="shared" si="1"/>
        <v>469.2285</v>
      </c>
      <c r="I26" s="78">
        <f t="shared" si="2"/>
        <v>94314.928499999995</v>
      </c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>
        <v>78702</v>
      </c>
      <c r="E27" s="78">
        <v>1100</v>
      </c>
      <c r="F27" s="78">
        <f t="shared" si="3"/>
        <v>9700.25</v>
      </c>
      <c r="G27" s="78">
        <v>5899.95</v>
      </c>
      <c r="H27" s="78">
        <f t="shared" si="1"/>
        <v>466.01099999999997</v>
      </c>
      <c r="I27" s="78">
        <f t="shared" si="2"/>
        <v>93668.210999999996</v>
      </c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>
        <v>81148</v>
      </c>
      <c r="E28" s="78">
        <v>1100</v>
      </c>
      <c r="F28" s="78">
        <f>(D28-E28)*0.125</f>
        <v>10006</v>
      </c>
      <c r="G28" s="78">
        <v>5899.95</v>
      </c>
      <c r="H28" s="78">
        <f t="shared" si="1"/>
        <v>479.76974999999999</v>
      </c>
      <c r="I28" s="78">
        <f t="shared" si="2"/>
        <v>96433.719750000004</v>
      </c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>
        <v>79835</v>
      </c>
      <c r="E29" s="78">
        <v>1100</v>
      </c>
      <c r="F29" s="78">
        <f>(D29-E29)*0.125</f>
        <v>9841.875</v>
      </c>
      <c r="G29" s="78">
        <v>5899.95</v>
      </c>
      <c r="H29" s="78">
        <f t="shared" si="1"/>
        <v>472.38412499999998</v>
      </c>
      <c r="I29" s="78">
        <f t="shared" si="2"/>
        <v>94949.209124999994</v>
      </c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>
        <v>80250</v>
      </c>
      <c r="E33" s="78">
        <v>1100</v>
      </c>
      <c r="F33" s="78">
        <f t="shared" si="3"/>
        <v>9893.75</v>
      </c>
      <c r="G33" s="78">
        <v>5899.95</v>
      </c>
      <c r="H33" s="78">
        <f t="shared" si="1"/>
        <v>474.71850000000001</v>
      </c>
      <c r="I33" s="78">
        <f t="shared" si="2"/>
        <v>95418.4185</v>
      </c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>
        <v>80250</v>
      </c>
      <c r="E34" s="78">
        <v>1100</v>
      </c>
      <c r="F34" s="78">
        <f t="shared" ref="F34" si="4">(D34-E34)*0.125</f>
        <v>9893.75</v>
      </c>
      <c r="G34" s="78">
        <v>5899.95</v>
      </c>
      <c r="H34" s="78">
        <f t="shared" ref="H34" si="5">(D34-E34+F34+G34)*0.005</f>
        <v>474.71850000000001</v>
      </c>
      <c r="I34" s="78">
        <f t="shared" ref="I34" si="6">D34-E34+F34+H34+G34</f>
        <v>95418.4185</v>
      </c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83" customFormat="1" ht="16.5" thickBot="1" x14ac:dyDescent="0.3">
      <c r="A36" s="163"/>
      <c r="B36" s="127"/>
      <c r="C36" s="164"/>
      <c r="D36" s="129"/>
      <c r="E36" s="129"/>
      <c r="F36" s="129"/>
      <c r="G36" s="78"/>
      <c r="H36" s="129"/>
      <c r="I36" s="129"/>
      <c r="IC36" s="229"/>
    </row>
    <row r="37" spans="1:237" s="229" customFormat="1" ht="15.75" x14ac:dyDescent="0.25">
      <c r="A37" s="487" t="s">
        <v>66</v>
      </c>
      <c r="B37" s="488"/>
      <c r="C37" s="488"/>
      <c r="D37" s="488"/>
      <c r="E37" s="488"/>
      <c r="F37" s="488"/>
      <c r="G37" s="488"/>
      <c r="H37" s="488"/>
      <c r="I37" s="489"/>
      <c r="M37" s="283"/>
      <c r="N37" s="283"/>
      <c r="O37" s="283"/>
      <c r="P37" s="283"/>
    </row>
    <row r="38" spans="1:237" s="287" customFormat="1" ht="15.75" x14ac:dyDescent="0.25">
      <c r="A38" s="490" t="s">
        <v>7</v>
      </c>
      <c r="B38" s="490"/>
      <c r="C38" s="165" t="s">
        <v>8</v>
      </c>
      <c r="D38" s="165" t="s">
        <v>9</v>
      </c>
      <c r="E38" s="165" t="s">
        <v>10</v>
      </c>
      <c r="F38" s="165" t="s">
        <v>11</v>
      </c>
      <c r="G38" s="165" t="s">
        <v>12</v>
      </c>
      <c r="H38" s="165" t="s">
        <v>13</v>
      </c>
      <c r="I38" s="165" t="s">
        <v>14</v>
      </c>
      <c r="M38" s="163"/>
      <c r="N38" s="163"/>
      <c r="O38" s="163"/>
      <c r="P38" s="163"/>
    </row>
    <row r="39" spans="1:237" s="175" customFormat="1" ht="15.75" x14ac:dyDescent="0.25">
      <c r="A39" s="90" t="s">
        <v>26</v>
      </c>
      <c r="B39" s="91" t="s">
        <v>67</v>
      </c>
      <c r="C39" s="115" t="s">
        <v>68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237" s="175" customFormat="1" ht="15.75" x14ac:dyDescent="0.25">
      <c r="A40" s="90" t="s">
        <v>69</v>
      </c>
      <c r="B40" s="91" t="s">
        <v>70</v>
      </c>
      <c r="C40" s="115" t="s">
        <v>71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 x14ac:dyDescent="0.25">
      <c r="A41" s="90" t="s">
        <v>72</v>
      </c>
      <c r="B41" s="118" t="s">
        <v>73</v>
      </c>
      <c r="C41" s="115" t="s">
        <v>74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229" customFormat="1" ht="15.75" x14ac:dyDescent="0.25">
      <c r="A42" s="90" t="s">
        <v>75</v>
      </c>
      <c r="B42" s="91" t="s">
        <v>76</v>
      </c>
      <c r="C42" s="115" t="s">
        <v>77</v>
      </c>
      <c r="D42" s="78">
        <v>84537</v>
      </c>
      <c r="E42" s="78">
        <v>1100</v>
      </c>
      <c r="F42" s="78">
        <f t="shared" ref="F42:F44" si="7">(D42-E42)*0.125</f>
        <v>10429.625</v>
      </c>
      <c r="G42" s="78">
        <v>5899.95</v>
      </c>
      <c r="H42" s="78">
        <f>(D42-E42+F42+G42)*0.005</f>
        <v>498.832875</v>
      </c>
      <c r="I42" s="78">
        <f>D42-E42+F42+H42+G42</f>
        <v>100265.40787499999</v>
      </c>
      <c r="M42" s="283"/>
      <c r="N42" s="283"/>
      <c r="O42" s="283"/>
      <c r="P42" s="283"/>
    </row>
    <row r="43" spans="1:237" s="284" customFormat="1" ht="15.75" x14ac:dyDescent="0.25">
      <c r="A43" s="90" t="s">
        <v>75</v>
      </c>
      <c r="B43" s="91" t="s">
        <v>78</v>
      </c>
      <c r="C43" s="115" t="s">
        <v>43</v>
      </c>
      <c r="D43" s="78">
        <v>85590</v>
      </c>
      <c r="E43" s="78">
        <v>1100</v>
      </c>
      <c r="F43" s="78">
        <f t="shared" si="7"/>
        <v>10561.25</v>
      </c>
      <c r="G43" s="78">
        <v>5899.95</v>
      </c>
      <c r="H43" s="78">
        <f t="shared" ref="H43" si="8">(D43-E43+F43+G43)*0.005</f>
        <v>504.75599999999997</v>
      </c>
      <c r="I43" s="78">
        <f t="shared" ref="I43" si="9">D43-E43+F43+H43+G43</f>
        <v>101455.95599999999</v>
      </c>
      <c r="M43" s="286"/>
      <c r="N43" s="286"/>
      <c r="O43" s="286"/>
      <c r="P43" s="286"/>
    </row>
    <row r="44" spans="1:237" s="229" customFormat="1" ht="15.75" x14ac:dyDescent="0.25">
      <c r="A44" s="90" t="s">
        <v>79</v>
      </c>
      <c r="B44" s="91" t="s">
        <v>80</v>
      </c>
      <c r="C44" s="115" t="s">
        <v>43</v>
      </c>
      <c r="D44" s="78">
        <v>87782</v>
      </c>
      <c r="E44" s="78">
        <v>1100</v>
      </c>
      <c r="F44" s="78">
        <f t="shared" si="7"/>
        <v>10835.25</v>
      </c>
      <c r="G44" s="78">
        <v>5899.95</v>
      </c>
      <c r="H44" s="78">
        <f>(D44-E44+F44+G44)*0.005</f>
        <v>517.08600000000001</v>
      </c>
      <c r="I44" s="78">
        <f>D44-E44+F44+H44+G44</f>
        <v>103934.28599999999</v>
      </c>
      <c r="M44" s="283"/>
      <c r="N44" s="283"/>
      <c r="O44" s="283"/>
      <c r="P44" s="283"/>
    </row>
    <row r="45" spans="1:237" s="229" customFormat="1" ht="15.75" x14ac:dyDescent="0.25">
      <c r="A45" s="90" t="s">
        <v>75</v>
      </c>
      <c r="B45" s="91" t="s">
        <v>81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 x14ac:dyDescent="0.25">
      <c r="A46" s="90" t="s">
        <v>82</v>
      </c>
      <c r="B46" s="91" t="s">
        <v>83</v>
      </c>
      <c r="C46" s="115" t="s">
        <v>84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91</v>
      </c>
      <c r="B47" s="91" t="s">
        <v>92</v>
      </c>
      <c r="C47" s="115" t="s">
        <v>93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84" customFormat="1" ht="15.75" x14ac:dyDescent="0.25">
      <c r="A48" s="90" t="s">
        <v>94</v>
      </c>
      <c r="B48" s="91" t="s">
        <v>95</v>
      </c>
      <c r="C48" s="119" t="s">
        <v>96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84" customFormat="1" ht="15.75" x14ac:dyDescent="0.25">
      <c r="A49" s="90" t="s">
        <v>94</v>
      </c>
      <c r="B49" s="91" t="s">
        <v>97</v>
      </c>
      <c r="C49" s="119" t="s">
        <v>98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29" customFormat="1" ht="15.75" x14ac:dyDescent="0.25">
      <c r="A50" s="90" t="s">
        <v>99</v>
      </c>
      <c r="B50" s="91" t="s">
        <v>100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 x14ac:dyDescent="0.25">
      <c r="A51" s="90" t="s">
        <v>99</v>
      </c>
      <c r="B51" s="91" t="s">
        <v>102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105</v>
      </c>
      <c r="B52" s="91" t="s">
        <v>106</v>
      </c>
      <c r="C52" s="119" t="s">
        <v>107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108</v>
      </c>
      <c r="B53" s="91" t="s">
        <v>109</v>
      </c>
      <c r="C53" s="119" t="s">
        <v>110</v>
      </c>
      <c r="D53" s="167"/>
      <c r="E53" s="167"/>
      <c r="F53" s="78"/>
      <c r="G53" s="78"/>
      <c r="H53" s="167"/>
      <c r="I53" s="167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111</v>
      </c>
      <c r="C54" s="92" t="s">
        <v>98</v>
      </c>
      <c r="D54" s="78"/>
      <c r="E54" s="78"/>
      <c r="F54" s="78"/>
      <c r="G54" s="78"/>
      <c r="H54" s="78"/>
      <c r="I54" s="78"/>
      <c r="M54" s="283"/>
      <c r="N54" s="283"/>
      <c r="O54" s="283"/>
      <c r="P54" s="283"/>
    </row>
    <row r="55" spans="1:16" s="287" customFormat="1" x14ac:dyDescent="0.2">
      <c r="A55" s="90" t="s">
        <v>99</v>
      </c>
      <c r="B55" s="91" t="s">
        <v>103</v>
      </c>
      <c r="C55" s="119" t="s">
        <v>104</v>
      </c>
      <c r="D55" s="78"/>
      <c r="E55" s="78"/>
      <c r="F55" s="78"/>
      <c r="G55" s="78"/>
      <c r="H55" s="78"/>
      <c r="I55" s="78"/>
      <c r="M55" s="163"/>
      <c r="N55" s="163"/>
      <c r="O55" s="163"/>
      <c r="P55" s="163"/>
    </row>
    <row r="56" spans="1:16" s="229" customFormat="1" ht="15.75" x14ac:dyDescent="0.25">
      <c r="A56" s="90" t="s">
        <v>85</v>
      </c>
      <c r="B56" s="91" t="s">
        <v>86</v>
      </c>
      <c r="C56" s="115" t="s">
        <v>87</v>
      </c>
      <c r="D56" s="78"/>
      <c r="E56" s="78"/>
      <c r="F56" s="78"/>
      <c r="G56" s="78"/>
      <c r="H56" s="78"/>
      <c r="I56" s="78"/>
      <c r="M56" s="283"/>
      <c r="N56" s="283"/>
      <c r="O56" s="283"/>
      <c r="P56" s="283"/>
    </row>
    <row r="57" spans="1:16" s="284" customFormat="1" ht="15.75" x14ac:dyDescent="0.25">
      <c r="A57" s="90" t="s">
        <v>88</v>
      </c>
      <c r="B57" s="91" t="s">
        <v>89</v>
      </c>
      <c r="C57" s="115" t="s">
        <v>90</v>
      </c>
      <c r="D57" s="82"/>
      <c r="E57" s="78"/>
      <c r="F57" s="78"/>
      <c r="G57" s="78"/>
      <c r="H57" s="78"/>
      <c r="I57" s="78"/>
    </row>
    <row r="58" spans="1:16" s="229" customFormat="1" ht="15.75" x14ac:dyDescent="0.25">
      <c r="A58" s="90" t="s">
        <v>63</v>
      </c>
      <c r="B58" s="91" t="s">
        <v>112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 x14ac:dyDescent="0.25">
      <c r="A59" s="90" t="s">
        <v>63</v>
      </c>
      <c r="B59" s="91" t="s">
        <v>113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115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 x14ac:dyDescent="0.25">
      <c r="A61" s="90" t="s">
        <v>63</v>
      </c>
      <c r="B61" s="91" t="s">
        <v>114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116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 x14ac:dyDescent="0.3">
      <c r="A63" s="121" t="s">
        <v>63</v>
      </c>
      <c r="B63" s="122" t="s">
        <v>117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447" t="s">
        <v>118</v>
      </c>
      <c r="B64" s="448"/>
      <c r="C64" s="448"/>
      <c r="D64" s="448"/>
      <c r="E64" s="448"/>
      <c r="F64" s="448"/>
      <c r="G64" s="448"/>
      <c r="H64" s="448"/>
      <c r="I64" s="449"/>
      <c r="M64" s="283"/>
      <c r="N64" s="283"/>
      <c r="O64" s="283"/>
      <c r="P64" s="283"/>
    </row>
    <row r="65" spans="1:16" s="229" customFormat="1" ht="15.75" x14ac:dyDescent="0.25">
      <c r="A65" s="477" t="s">
        <v>7</v>
      </c>
      <c r="B65" s="477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 x14ac:dyDescent="0.2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 x14ac:dyDescent="0.2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 x14ac:dyDescent="0.2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 x14ac:dyDescent="0.2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 x14ac:dyDescent="0.2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 x14ac:dyDescent="0.2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 x14ac:dyDescent="0.2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 x14ac:dyDescent="0.2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 x14ac:dyDescent="0.2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 x14ac:dyDescent="0.2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 x14ac:dyDescent="0.3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 x14ac:dyDescent="0.3">
      <c r="A77" s="478" t="s">
        <v>139</v>
      </c>
      <c r="B77" s="479"/>
      <c r="C77" s="479"/>
      <c r="D77" s="479"/>
      <c r="E77" s="480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 x14ac:dyDescent="0.3">
      <c r="A78" s="478" t="s">
        <v>140</v>
      </c>
      <c r="B78" s="480"/>
      <c r="C78" s="175"/>
      <c r="D78" s="481" t="s">
        <v>141</v>
      </c>
      <c r="E78" s="482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 x14ac:dyDescent="0.2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 x14ac:dyDescent="0.2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5.75" x14ac:dyDescent="0.2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 x14ac:dyDescent="0.2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 x14ac:dyDescent="0.2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 x14ac:dyDescent="0.2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 x14ac:dyDescent="0.25">
      <c r="A87" s="163" t="s">
        <v>234</v>
      </c>
      <c r="B87" s="184"/>
      <c r="C87" s="169"/>
      <c r="D87" s="128"/>
      <c r="E87" s="185"/>
      <c r="F87" s="170"/>
      <c r="G87" s="170"/>
      <c r="H87" s="170"/>
      <c r="I87" s="170"/>
    </row>
    <row r="88" spans="1:16" s="229" customFormat="1" ht="15.75" x14ac:dyDescent="0.25">
      <c r="A88" s="186" t="s">
        <v>159</v>
      </c>
      <c r="B88" s="187"/>
      <c r="C88" s="188"/>
      <c r="D88" s="188"/>
      <c r="E88" s="188"/>
      <c r="F88" s="188"/>
      <c r="G88" s="188"/>
      <c r="H88" s="188"/>
      <c r="I88" s="188"/>
    </row>
    <row r="89" spans="1:16" s="229" customFormat="1" ht="15.75" x14ac:dyDescent="0.25">
      <c r="A89" s="186" t="s">
        <v>160</v>
      </c>
      <c r="B89" s="187"/>
      <c r="C89" s="188"/>
      <c r="D89" s="188"/>
      <c r="E89" s="188"/>
      <c r="F89" s="188"/>
      <c r="G89" s="188"/>
      <c r="H89" s="188"/>
      <c r="I89" s="188"/>
    </row>
    <row r="90" spans="1:16" s="94" customFormat="1" x14ac:dyDescent="0.25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 x14ac:dyDescent="0.25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 x14ac:dyDescent="0.25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22" bottom="0.17" header="0.3" footer="0.3"/>
  <pageSetup scale="54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04"/>
  <sheetViews>
    <sheetView topLeftCell="A70" workbookViewId="0">
      <selection activeCell="D47" sqref="D47"/>
    </sheetView>
  </sheetViews>
  <sheetFormatPr defaultColWidth="14.85546875" defaultRowHeight="15" x14ac:dyDescent="0.25"/>
  <cols>
    <col min="1" max="1" width="27.7109375" customWidth="1"/>
    <col min="2" max="2" width="23.85546875" style="1" customWidth="1"/>
    <col min="3" max="3" width="14.85546875" style="2"/>
    <col min="4" max="4" width="29.42578125" style="2" customWidth="1"/>
    <col min="5" max="5" width="14.85546875" style="2"/>
    <col min="6" max="6" width="17.28515625" style="2" customWidth="1"/>
    <col min="7" max="8" width="14.85546875" style="2"/>
    <col min="9" max="9" width="27.5703125" style="2" customWidth="1"/>
  </cols>
  <sheetData>
    <row r="1" spans="1:15" ht="51.7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5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5" x14ac:dyDescent="0.25">
      <c r="A3" s="450"/>
      <c r="B3" s="476" t="s">
        <v>238</v>
      </c>
      <c r="C3" s="476"/>
      <c r="D3" s="476"/>
      <c r="E3" s="476"/>
      <c r="F3" s="476"/>
      <c r="G3" s="476"/>
      <c r="H3" s="476"/>
      <c r="I3" s="450"/>
    </row>
    <row r="4" spans="1:15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5" ht="15.75" thickBot="1" x14ac:dyDescent="0.3"/>
    <row r="6" spans="1:15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192</v>
      </c>
    </row>
    <row r="7" spans="1:15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5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5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5" s="229" customFormat="1" ht="15.75" x14ac:dyDescent="0.2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5" s="229" customFormat="1" ht="15.75" x14ac:dyDescent="0.2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5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L12" s="282"/>
      <c r="M12" s="283"/>
      <c r="N12" s="283"/>
      <c r="O12" s="283"/>
    </row>
    <row r="13" spans="1:15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L13" s="282"/>
      <c r="M13" s="283"/>
      <c r="N13" s="283"/>
      <c r="O13" s="283"/>
    </row>
    <row r="14" spans="1:15" s="229" customFormat="1" ht="15.75" x14ac:dyDescent="0.2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L14" s="282"/>
      <c r="M14" s="283"/>
      <c r="N14" s="283"/>
      <c r="O14" s="283"/>
    </row>
    <row r="15" spans="1:15" s="229" customFormat="1" ht="15.75" x14ac:dyDescent="0.25">
      <c r="A15" s="90" t="s">
        <v>15</v>
      </c>
      <c r="B15" s="91" t="s">
        <v>262</v>
      </c>
      <c r="C15" s="92" t="s">
        <v>263</v>
      </c>
      <c r="D15" s="78"/>
      <c r="E15" s="78"/>
      <c r="F15" s="78"/>
      <c r="G15" s="78"/>
      <c r="H15" s="78"/>
      <c r="I15" s="78"/>
      <c r="L15" s="282"/>
      <c r="M15" s="283"/>
      <c r="N15" s="283"/>
      <c r="O15" s="283"/>
    </row>
    <row r="16" spans="1:15" s="284" customFormat="1" ht="15.75" x14ac:dyDescent="0.2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L16" s="285"/>
      <c r="M16" s="286"/>
      <c r="N16" s="286"/>
      <c r="O16" s="286"/>
    </row>
    <row r="17" spans="1:15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L17" s="283"/>
      <c r="M17" s="283"/>
      <c r="N17" s="283"/>
      <c r="O17" s="283"/>
    </row>
    <row r="18" spans="1:15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L18" s="283"/>
      <c r="M18" s="283"/>
      <c r="N18" s="283"/>
      <c r="O18" s="283"/>
    </row>
    <row r="19" spans="1:15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L19" s="283"/>
      <c r="M19" s="283"/>
      <c r="N19" s="283"/>
      <c r="O19" s="283"/>
    </row>
    <row r="20" spans="1:15" s="229" customFormat="1" ht="15.75" x14ac:dyDescent="0.25">
      <c r="A20" s="90" t="s">
        <v>28</v>
      </c>
      <c r="B20" s="91" t="s">
        <v>29</v>
      </c>
      <c r="C20" s="92" t="s">
        <v>19</v>
      </c>
      <c r="D20" s="78">
        <v>78633</v>
      </c>
      <c r="E20" s="78">
        <v>1100</v>
      </c>
      <c r="F20" s="78">
        <f t="shared" ref="F20" si="0">(D20-E20)*0.125</f>
        <v>9691.625</v>
      </c>
      <c r="G20" s="78">
        <v>5062.4799999999996</v>
      </c>
      <c r="H20" s="78">
        <f t="shared" ref="H20" si="1">(D20-E20+F20+G20)*0.005</f>
        <v>461.43552499999998</v>
      </c>
      <c r="I20" s="78">
        <f t="shared" ref="I20" si="2">D20-E20+F20+H20+G20</f>
        <v>92748.540524999989</v>
      </c>
      <c r="L20" s="283"/>
      <c r="M20" s="283"/>
      <c r="N20" s="283"/>
      <c r="O20" s="283"/>
    </row>
    <row r="21" spans="1:15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L21" s="283"/>
      <c r="M21" s="283"/>
      <c r="N21" s="283"/>
      <c r="O21" s="283"/>
    </row>
    <row r="22" spans="1:15" s="229" customFormat="1" ht="15.75" x14ac:dyDescent="0.2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L22" s="282"/>
      <c r="M22" s="283"/>
      <c r="N22" s="283"/>
      <c r="O22" s="283"/>
    </row>
    <row r="23" spans="1:15" s="229" customFormat="1" ht="15.75" x14ac:dyDescent="0.2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L23" s="282"/>
      <c r="M23" s="283"/>
      <c r="N23" s="283"/>
      <c r="O23" s="283"/>
    </row>
    <row r="24" spans="1:15" s="229" customFormat="1" ht="15.75" x14ac:dyDescent="0.2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L24" s="282"/>
      <c r="M24" s="283"/>
      <c r="N24" s="283"/>
      <c r="O24" s="283"/>
    </row>
    <row r="25" spans="1:15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L25" s="282"/>
      <c r="M25" s="283"/>
      <c r="N25" s="283"/>
      <c r="O25" s="283"/>
    </row>
    <row r="26" spans="1:15" s="229" customFormat="1" ht="15.75" x14ac:dyDescent="0.2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L26" s="282"/>
      <c r="M26" s="283"/>
      <c r="N26" s="283"/>
      <c r="O26" s="283"/>
    </row>
    <row r="27" spans="1:15" s="229" customFormat="1" ht="15.75" x14ac:dyDescent="0.2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L27" s="282"/>
      <c r="M27" s="283"/>
      <c r="N27" s="283"/>
      <c r="O27" s="283"/>
    </row>
    <row r="28" spans="1:15" s="229" customFormat="1" ht="15.75" x14ac:dyDescent="0.25">
      <c r="A28" s="103" t="s">
        <v>40</v>
      </c>
      <c r="B28" s="91" t="s">
        <v>47</v>
      </c>
      <c r="C28" s="92" t="s">
        <v>232</v>
      </c>
      <c r="D28" s="78"/>
      <c r="E28" s="78"/>
      <c r="F28" s="78"/>
      <c r="G28" s="78"/>
      <c r="H28" s="78"/>
      <c r="I28" s="78"/>
      <c r="L28" s="282"/>
      <c r="M28" s="283"/>
      <c r="N28" s="283"/>
      <c r="O28" s="283"/>
    </row>
    <row r="29" spans="1:15" s="229" customFormat="1" ht="15.75" x14ac:dyDescent="0.25">
      <c r="A29" s="103" t="s">
        <v>40</v>
      </c>
      <c r="B29" s="91" t="s">
        <v>49</v>
      </c>
      <c r="C29" s="92" t="s">
        <v>232</v>
      </c>
      <c r="D29" s="78"/>
      <c r="E29" s="78"/>
      <c r="F29" s="78"/>
      <c r="G29" s="78"/>
      <c r="H29" s="78"/>
      <c r="I29" s="78"/>
      <c r="L29" s="282"/>
      <c r="M29" s="283"/>
      <c r="N29" s="283"/>
      <c r="O29" s="283"/>
    </row>
    <row r="30" spans="1:15" s="229" customFormat="1" ht="15.75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L30" s="282"/>
      <c r="M30" s="283"/>
      <c r="N30" s="283"/>
      <c r="O30" s="283"/>
    </row>
    <row r="31" spans="1:15" s="229" customFormat="1" ht="15.75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L31" s="282"/>
      <c r="M31" s="283"/>
      <c r="N31" s="283"/>
      <c r="O31" s="283"/>
    </row>
    <row r="32" spans="1:15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L32" s="282"/>
      <c r="M32" s="283"/>
      <c r="N32" s="283"/>
      <c r="O32" s="283"/>
    </row>
    <row r="33" spans="1:236" s="284" customFormat="1" ht="15.75" x14ac:dyDescent="0.2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L33" s="285"/>
      <c r="M33" s="286"/>
      <c r="N33" s="286"/>
      <c r="O33" s="286"/>
    </row>
    <row r="34" spans="1:236" s="229" customFormat="1" ht="15.75" x14ac:dyDescent="0.2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L34" s="282"/>
      <c r="M34" s="283"/>
      <c r="N34" s="283"/>
      <c r="O34" s="283"/>
    </row>
    <row r="35" spans="1:236" s="229" customFormat="1" ht="15.75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L35" s="283"/>
      <c r="M35" s="283"/>
      <c r="N35" s="283"/>
      <c r="O35" s="283"/>
    </row>
    <row r="36" spans="1:236" s="229" customFormat="1" ht="15.75" x14ac:dyDescent="0.2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L36" s="283"/>
      <c r="M36" s="283"/>
      <c r="N36" s="283"/>
      <c r="O36" s="283"/>
    </row>
    <row r="37" spans="1:236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B37" s="229"/>
    </row>
    <row r="38" spans="1:236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L38" s="283"/>
      <c r="M38" s="283"/>
      <c r="N38" s="283"/>
      <c r="O38" s="283"/>
    </row>
    <row r="39" spans="1:236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L39" s="163"/>
      <c r="M39" s="163"/>
      <c r="N39" s="163"/>
      <c r="O39" s="163"/>
    </row>
    <row r="40" spans="1:236" s="175" customFormat="1" ht="15.75" x14ac:dyDescent="0.2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L40" s="288"/>
      <c r="M40" s="288"/>
      <c r="N40" s="288"/>
      <c r="O40" s="288"/>
    </row>
    <row r="41" spans="1:236" s="175" customFormat="1" ht="15.75" x14ac:dyDescent="0.2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L41" s="288"/>
      <c r="M41" s="288"/>
      <c r="N41" s="288"/>
      <c r="O41" s="288"/>
    </row>
    <row r="42" spans="1:236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L42" s="288"/>
      <c r="M42" s="288"/>
      <c r="N42" s="288"/>
      <c r="O42" s="288"/>
    </row>
    <row r="43" spans="1:236" s="229" customFormat="1" ht="15.75" x14ac:dyDescent="0.2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L43" s="283"/>
      <c r="M43" s="283"/>
      <c r="N43" s="283"/>
      <c r="O43" s="283"/>
    </row>
    <row r="44" spans="1:236" s="284" customFormat="1" ht="15.75" x14ac:dyDescent="0.2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L44" s="286"/>
      <c r="M44" s="286"/>
      <c r="N44" s="286"/>
      <c r="O44" s="286"/>
    </row>
    <row r="45" spans="1:236" s="229" customFormat="1" ht="15.75" x14ac:dyDescent="0.2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L45" s="283"/>
      <c r="M45" s="283"/>
      <c r="N45" s="283"/>
      <c r="O45" s="283"/>
    </row>
    <row r="46" spans="1:236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L46" s="283"/>
      <c r="M46" s="283"/>
      <c r="N46" s="283"/>
      <c r="O46" s="283"/>
    </row>
    <row r="47" spans="1:236" s="229" customFormat="1" ht="15.75" x14ac:dyDescent="0.25">
      <c r="A47" s="90" t="s">
        <v>82</v>
      </c>
      <c r="B47" s="91" t="s">
        <v>83</v>
      </c>
      <c r="C47" s="115" t="s">
        <v>84</v>
      </c>
      <c r="D47" s="78">
        <v>87976</v>
      </c>
      <c r="E47" s="78">
        <v>1100</v>
      </c>
      <c r="F47" s="78">
        <f>(D47-E47)*0.125</f>
        <v>10859.5</v>
      </c>
      <c r="G47" s="78">
        <v>5062.4799999999996</v>
      </c>
      <c r="H47" s="78">
        <f t="shared" ref="H47" si="3">(D47-E47+F47+G47)*0.005</f>
        <v>513.98990000000003</v>
      </c>
      <c r="I47" s="78">
        <f t="shared" ref="I47" si="4">D47-E47+F47+H47+G47</f>
        <v>103311.9699</v>
      </c>
      <c r="L47" s="283"/>
      <c r="M47" s="283"/>
      <c r="N47" s="283"/>
      <c r="O47" s="283"/>
    </row>
    <row r="48" spans="1:236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L48" s="283"/>
      <c r="M48" s="283"/>
      <c r="N48" s="283"/>
      <c r="O48" s="283"/>
    </row>
    <row r="49" spans="1:15" s="284" customFormat="1" ht="15.75" x14ac:dyDescent="0.2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L49" s="286"/>
      <c r="M49" s="286"/>
      <c r="N49" s="286"/>
      <c r="O49" s="286"/>
    </row>
    <row r="50" spans="1:15" s="284" customFormat="1" ht="15.75" x14ac:dyDescent="0.2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L50" s="286"/>
      <c r="M50" s="286"/>
      <c r="N50" s="286"/>
      <c r="O50" s="286"/>
    </row>
    <row r="51" spans="1:15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L51" s="283"/>
      <c r="M51" s="283"/>
      <c r="N51" s="283"/>
      <c r="O51" s="283"/>
    </row>
    <row r="52" spans="1:15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L52" s="283"/>
      <c r="M52" s="283"/>
      <c r="N52" s="283"/>
      <c r="O52" s="283"/>
    </row>
    <row r="53" spans="1:15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L53" s="283"/>
      <c r="M53" s="283"/>
      <c r="N53" s="283"/>
      <c r="O53" s="283"/>
    </row>
    <row r="54" spans="1:15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L54" s="283"/>
      <c r="M54" s="283"/>
      <c r="N54" s="283"/>
      <c r="O54" s="283"/>
    </row>
    <row r="55" spans="1:15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L55" s="283"/>
      <c r="M55" s="283"/>
      <c r="N55" s="283"/>
      <c r="O55" s="283"/>
    </row>
    <row r="56" spans="1:15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L56" s="163"/>
      <c r="M56" s="163"/>
      <c r="N56" s="163"/>
      <c r="O56" s="163"/>
    </row>
    <row r="57" spans="1:15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L57" s="283"/>
      <c r="M57" s="283"/>
      <c r="N57" s="283"/>
      <c r="O57" s="283"/>
    </row>
    <row r="58" spans="1:15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5" s="229" customFormat="1" ht="15.75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L59" s="283"/>
      <c r="M59" s="283"/>
      <c r="N59" s="283"/>
      <c r="O59" s="283"/>
    </row>
    <row r="60" spans="1:15" s="229" customFormat="1" ht="15.75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L60" s="283"/>
      <c r="M60" s="283"/>
      <c r="N60" s="283"/>
      <c r="O60" s="283"/>
    </row>
    <row r="61" spans="1:15" s="229" customFormat="1" ht="15.75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L61" s="282"/>
      <c r="M61" s="282"/>
      <c r="N61" s="282"/>
      <c r="O61" s="282"/>
    </row>
    <row r="62" spans="1:15" s="229" customFormat="1" ht="15.75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L62" s="282"/>
      <c r="M62" s="282"/>
      <c r="N62" s="282"/>
      <c r="O62" s="282"/>
    </row>
    <row r="63" spans="1:15" s="229" customFormat="1" ht="15.75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L63" s="282"/>
      <c r="M63" s="282"/>
      <c r="N63" s="282"/>
      <c r="O63" s="282"/>
    </row>
    <row r="64" spans="1:15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L64" s="282"/>
      <c r="M64" s="282"/>
      <c r="N64" s="282"/>
      <c r="O64" s="282"/>
    </row>
    <row r="65" spans="1:15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L65" s="283"/>
      <c r="M65" s="283"/>
      <c r="N65" s="283"/>
      <c r="O65" s="283"/>
    </row>
    <row r="66" spans="1:15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L66" s="283"/>
      <c r="M66" s="283"/>
      <c r="N66" s="283"/>
      <c r="O66" s="283"/>
    </row>
    <row r="67" spans="1:15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L67" s="283"/>
      <c r="M67" s="283"/>
      <c r="N67" s="283"/>
      <c r="O67" s="283"/>
    </row>
    <row r="68" spans="1:15" s="229" customFormat="1" ht="15.75" x14ac:dyDescent="0.2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L68" s="283"/>
      <c r="M68" s="283"/>
      <c r="N68" s="283"/>
      <c r="O68" s="283"/>
    </row>
    <row r="69" spans="1:15" s="229" customFormat="1" ht="15.75" x14ac:dyDescent="0.2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L69" s="283"/>
      <c r="M69" s="283"/>
      <c r="N69" s="283"/>
      <c r="O69" s="283"/>
    </row>
    <row r="70" spans="1:15" s="175" customFormat="1" ht="15.75" x14ac:dyDescent="0.2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L70" s="288"/>
      <c r="M70" s="288"/>
      <c r="N70" s="288"/>
      <c r="O70" s="288"/>
    </row>
    <row r="71" spans="1:15" s="175" customFormat="1" ht="15.75" x14ac:dyDescent="0.2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L71" s="288"/>
      <c r="M71" s="288"/>
      <c r="N71" s="288"/>
      <c r="O71" s="288"/>
    </row>
    <row r="72" spans="1:15" s="175" customFormat="1" ht="15.75" x14ac:dyDescent="0.2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L72" s="288"/>
      <c r="M72" s="288"/>
      <c r="N72" s="288"/>
      <c r="O72" s="288"/>
    </row>
    <row r="73" spans="1:15" s="169" customFormat="1" x14ac:dyDescent="0.2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L73" s="128"/>
      <c r="M73" s="128"/>
      <c r="N73" s="128"/>
      <c r="O73" s="128"/>
    </row>
    <row r="74" spans="1:15" s="284" customFormat="1" ht="15.75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L74" s="286"/>
      <c r="M74" s="286"/>
      <c r="N74" s="286"/>
      <c r="O74" s="286"/>
    </row>
    <row r="75" spans="1:15" s="284" customFormat="1" ht="15.75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L75" s="286"/>
      <c r="M75" s="286"/>
      <c r="N75" s="286"/>
      <c r="O75" s="286"/>
    </row>
    <row r="76" spans="1:15" s="229" customFormat="1" ht="15.75" x14ac:dyDescent="0.2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L76" s="283"/>
      <c r="M76" s="283"/>
      <c r="N76" s="283"/>
      <c r="O76" s="283"/>
    </row>
    <row r="77" spans="1:15" s="229" customFormat="1" ht="15.75" x14ac:dyDescent="0.2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L77" s="283"/>
      <c r="M77" s="283"/>
      <c r="N77" s="283"/>
      <c r="O77" s="283"/>
    </row>
    <row r="78" spans="1:15" s="229" customFormat="1" ht="16.5" thickBot="1" x14ac:dyDescent="0.3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L78" s="283"/>
      <c r="M78" s="283"/>
      <c r="N78" s="283"/>
      <c r="O78" s="283"/>
    </row>
    <row r="79" spans="1:15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L79" s="283"/>
      <c r="M79" s="283"/>
      <c r="N79" s="283"/>
      <c r="O79" s="283"/>
    </row>
    <row r="80" spans="1:15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L80" s="283"/>
      <c r="M80" s="283"/>
      <c r="N80" s="283"/>
      <c r="O80" s="283"/>
    </row>
    <row r="81" spans="1:15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L81" s="283"/>
      <c r="M81" s="283"/>
      <c r="N81" s="283"/>
      <c r="O81" s="283"/>
    </row>
    <row r="82" spans="1:15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L82" s="283"/>
      <c r="M82" s="283"/>
      <c r="N82" s="283"/>
      <c r="O82" s="283"/>
    </row>
    <row r="83" spans="1:15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L83" s="283"/>
      <c r="M83" s="283"/>
      <c r="N83" s="283"/>
      <c r="O83" s="283"/>
    </row>
    <row r="84" spans="1:15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L84" s="283"/>
      <c r="M84" s="283"/>
      <c r="N84" s="283"/>
      <c r="O84" s="283"/>
    </row>
    <row r="85" spans="1:15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L85" s="283"/>
      <c r="M85" s="283"/>
      <c r="N85" s="283"/>
      <c r="O85" s="283"/>
    </row>
    <row r="86" spans="1:15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5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5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5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5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170"/>
    </row>
    <row r="91" spans="1:15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5" s="229" customFormat="1" ht="15.75" x14ac:dyDescent="0.2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5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5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5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5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90"/>
      <c r="H100" s="190"/>
      <c r="I100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3" top="0.35" bottom="0.32" header="0.3" footer="0.3"/>
  <pageSetup scale="4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52" workbookViewId="0">
      <selection activeCell="I7" sqref="I7"/>
    </sheetView>
  </sheetViews>
  <sheetFormatPr defaultColWidth="14.85546875" defaultRowHeight="15" x14ac:dyDescent="0.25"/>
  <cols>
    <col min="1" max="1" width="23.5703125" customWidth="1"/>
    <col min="2" max="2" width="23.85546875" style="1" customWidth="1"/>
    <col min="3" max="3" width="21.28515625" style="2" customWidth="1"/>
    <col min="4" max="4" width="24.8554687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3.140625" style="2" customWidth="1"/>
  </cols>
  <sheetData>
    <row r="1" spans="1:16" ht="46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ht="15.75" x14ac:dyDescent="0.25">
      <c r="A3" s="450"/>
      <c r="B3" s="523" t="s">
        <v>241</v>
      </c>
      <c r="C3" s="523"/>
      <c r="D3" s="523"/>
      <c r="E3" s="523"/>
      <c r="F3" s="523"/>
      <c r="G3" s="523"/>
      <c r="H3" s="523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193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>
        <v>79127</v>
      </c>
      <c r="E20" s="78">
        <v>1100</v>
      </c>
      <c r="F20" s="78">
        <f t="shared" ref="F20" si="0">(D20-E20)*0.125</f>
        <v>9753.375</v>
      </c>
      <c r="G20" s="78">
        <v>5014.3900000000003</v>
      </c>
      <c r="H20" s="78">
        <f t="shared" ref="H20" si="1">(D20-E20+F20+G20)*0.005</f>
        <v>463.97382500000003</v>
      </c>
      <c r="I20" s="78">
        <f t="shared" ref="I20" si="2">D20-E20+F20+H20+G20</f>
        <v>93258.738824999993</v>
      </c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 x14ac:dyDescent="0.2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78">
        <v>89170</v>
      </c>
      <c r="E47" s="78">
        <v>1100</v>
      </c>
      <c r="F47" s="78">
        <f>(D47-E47)*0.125</f>
        <v>11008.75</v>
      </c>
      <c r="G47" s="78">
        <v>5014.3900000000003</v>
      </c>
      <c r="H47" s="78">
        <f t="shared" ref="H47" si="3">(D47-E47+F47+G47)*0.005</f>
        <v>520.46569999999997</v>
      </c>
      <c r="I47" s="78">
        <f t="shared" ref="I47" si="4">D47-E47+F47+H47+G47</f>
        <v>104613.6057</v>
      </c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x14ac:dyDescent="0.2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 x14ac:dyDescent="0.2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3" bottom="0.75" header="0.3" footer="0.3"/>
  <pageSetup scale="4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55" workbookViewId="0">
      <selection activeCell="B26" sqref="B26"/>
    </sheetView>
  </sheetViews>
  <sheetFormatPr defaultColWidth="14.85546875" defaultRowHeight="18" customHeight="1" x14ac:dyDescent="0.25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8" customHeight="1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ht="18" customHeight="1" x14ac:dyDescent="0.25">
      <c r="A3" s="450"/>
      <c r="B3" s="523" t="s">
        <v>241</v>
      </c>
      <c r="C3" s="523"/>
      <c r="D3" s="523"/>
      <c r="E3" s="523"/>
      <c r="F3" s="523"/>
      <c r="G3" s="523"/>
      <c r="H3" s="523"/>
      <c r="I3" s="450"/>
    </row>
    <row r="4" spans="1:16" ht="18" customHeight="1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8" customHeight="1" thickBot="1" x14ac:dyDescent="0.3"/>
    <row r="6" spans="1:16" ht="18" customHeight="1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194</v>
      </c>
    </row>
    <row r="7" spans="1:16" ht="18" customHeight="1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18" customHeight="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ht="18" customHeigh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8" customHeight="1" x14ac:dyDescent="0.25">
      <c r="A10" s="90" t="s">
        <v>15</v>
      </c>
      <c r="B10" s="91" t="s">
        <v>16</v>
      </c>
      <c r="C10" s="92" t="s">
        <v>17</v>
      </c>
      <c r="D10" s="78"/>
      <c r="E10" s="78"/>
      <c r="F10" s="78"/>
      <c r="G10" s="78"/>
      <c r="H10" s="78"/>
      <c r="I10" s="78"/>
    </row>
    <row r="11" spans="1:16" s="229" customFormat="1" ht="18" customHeight="1" x14ac:dyDescent="0.25">
      <c r="A11" s="90" t="s">
        <v>15</v>
      </c>
      <c r="B11" s="91" t="s">
        <v>24</v>
      </c>
      <c r="C11" s="92" t="s">
        <v>25</v>
      </c>
      <c r="D11" s="78"/>
      <c r="E11" s="78"/>
      <c r="F11" s="78"/>
      <c r="G11" s="78"/>
      <c r="H11" s="78"/>
      <c r="I11" s="78"/>
    </row>
    <row r="12" spans="1:16" s="229" customFormat="1" ht="18" customHeight="1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8" customHeight="1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8" customHeight="1" x14ac:dyDescent="0.25">
      <c r="A14" s="90" t="s">
        <v>15</v>
      </c>
      <c r="B14" s="91" t="s">
        <v>18</v>
      </c>
      <c r="C14" s="92" t="s">
        <v>19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29" customFormat="1" ht="18" customHeight="1" x14ac:dyDescent="0.25">
      <c r="A15" s="90" t="s">
        <v>15</v>
      </c>
      <c r="B15" s="91" t="s">
        <v>262</v>
      </c>
      <c r="C15" s="92" t="s">
        <v>263</v>
      </c>
      <c r="D15" s="78"/>
      <c r="E15" s="78"/>
      <c r="F15" s="78"/>
      <c r="G15" s="78"/>
      <c r="H15" s="78"/>
      <c r="I15" s="78"/>
      <c r="M15" s="282"/>
      <c r="N15" s="283"/>
      <c r="O15" s="283"/>
      <c r="P15" s="283"/>
    </row>
    <row r="16" spans="1:16" s="284" customFormat="1" ht="18" customHeight="1" x14ac:dyDescent="0.2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8" customHeight="1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8" customHeight="1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8" customHeight="1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8" customHeight="1" x14ac:dyDescent="0.25">
      <c r="A20" s="90" t="s">
        <v>28</v>
      </c>
      <c r="B20" s="91" t="s">
        <v>29</v>
      </c>
      <c r="C20" s="92" t="s">
        <v>19</v>
      </c>
      <c r="D20" s="78">
        <v>81208</v>
      </c>
      <c r="E20" s="78">
        <v>1100</v>
      </c>
      <c r="F20" s="78">
        <f t="shared" ref="F20" si="0">(D20-E20)*0.125</f>
        <v>10013.5</v>
      </c>
      <c r="G20" s="78">
        <v>3387.54</v>
      </c>
      <c r="H20" s="78">
        <f t="shared" ref="H20" si="1">(D20-E20+F20+G20)*0.005</f>
        <v>467.54519999999997</v>
      </c>
      <c r="I20" s="78">
        <f t="shared" ref="I20" si="2">D20-E20+F20+H20+G20</f>
        <v>93976.585199999987</v>
      </c>
      <c r="M20" s="283"/>
      <c r="N20" s="283"/>
      <c r="O20" s="283"/>
      <c r="P20" s="283"/>
    </row>
    <row r="21" spans="1:16" s="229" customFormat="1" ht="18" customHeight="1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8" customHeight="1" x14ac:dyDescent="0.25">
      <c r="A22" s="103" t="s">
        <v>59</v>
      </c>
      <c r="B22" s="91" t="s">
        <v>60</v>
      </c>
      <c r="C22" s="92" t="s">
        <v>19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8" customHeight="1" x14ac:dyDescent="0.25">
      <c r="A23" s="103" t="s">
        <v>40</v>
      </c>
      <c r="B23" s="91" t="s">
        <v>41</v>
      </c>
      <c r="C23" s="92" t="s">
        <v>23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8" customHeight="1" x14ac:dyDescent="0.25">
      <c r="A24" s="103" t="s">
        <v>40</v>
      </c>
      <c r="B24" s="91" t="s">
        <v>42</v>
      </c>
      <c r="C24" s="92" t="s">
        <v>43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8" customHeight="1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8" customHeight="1" x14ac:dyDescent="0.25">
      <c r="A26" s="103" t="s">
        <v>40</v>
      </c>
      <c r="B26" s="91" t="s">
        <v>44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8" customHeight="1" x14ac:dyDescent="0.25">
      <c r="A27" s="103" t="s">
        <v>40</v>
      </c>
      <c r="B27" s="91" t="s">
        <v>46</v>
      </c>
      <c r="C27" s="92" t="s">
        <v>45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8" customHeight="1" x14ac:dyDescent="0.25">
      <c r="A28" s="103" t="s">
        <v>40</v>
      </c>
      <c r="B28" s="91" t="s">
        <v>47</v>
      </c>
      <c r="C28" s="92" t="s">
        <v>232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8" customHeight="1" x14ac:dyDescent="0.25">
      <c r="A29" s="103" t="s">
        <v>40</v>
      </c>
      <c r="B29" s="91" t="s">
        <v>49</v>
      </c>
      <c r="C29" s="92" t="s">
        <v>232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8" customHeight="1" x14ac:dyDescent="0.25">
      <c r="A30" s="103" t="s">
        <v>40</v>
      </c>
      <c r="B30" s="91" t="s">
        <v>50</v>
      </c>
      <c r="C30" s="92" t="s">
        <v>51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8" customHeight="1" x14ac:dyDescent="0.25">
      <c r="A31" s="103" t="s">
        <v>40</v>
      </c>
      <c r="B31" s="91" t="s">
        <v>52</v>
      </c>
      <c r="C31" s="92" t="s">
        <v>53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29" customFormat="1" ht="18" customHeight="1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8" customHeight="1" x14ac:dyDescent="0.25">
      <c r="A33" s="103" t="s">
        <v>40</v>
      </c>
      <c r="B33" s="91" t="s">
        <v>55</v>
      </c>
      <c r="C33" s="92" t="s">
        <v>56</v>
      </c>
      <c r="D33" s="78"/>
      <c r="E33" s="78"/>
      <c r="F33" s="78"/>
      <c r="G33" s="78"/>
      <c r="H33" s="78"/>
      <c r="I33" s="78"/>
      <c r="M33" s="285"/>
      <c r="N33" s="286"/>
      <c r="O33" s="286"/>
      <c r="P33" s="286"/>
    </row>
    <row r="34" spans="1:237" s="229" customFormat="1" ht="18" customHeight="1" x14ac:dyDescent="0.2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8" customHeight="1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8" customHeight="1" x14ac:dyDescent="0.2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8" customHeight="1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8" customHeight="1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8" customHeight="1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8" customHeight="1" x14ac:dyDescent="0.2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8" customHeight="1" x14ac:dyDescent="0.2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8" customHeight="1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8" customHeight="1" x14ac:dyDescent="0.2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8" customHeight="1" x14ac:dyDescent="0.2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8" customHeight="1" x14ac:dyDescent="0.2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8" customHeight="1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8" customHeight="1" x14ac:dyDescent="0.25">
      <c r="A47" s="90" t="s">
        <v>82</v>
      </c>
      <c r="B47" s="91" t="s">
        <v>83</v>
      </c>
      <c r="C47" s="115" t="s">
        <v>84</v>
      </c>
      <c r="D47" s="78">
        <v>89451</v>
      </c>
      <c r="E47" s="78">
        <v>1100</v>
      </c>
      <c r="F47" s="78">
        <f>(D47-E47)*0.125</f>
        <v>11043.875</v>
      </c>
      <c r="G47" s="78">
        <v>3387.54</v>
      </c>
      <c r="H47" s="78">
        <f t="shared" ref="H47" si="3">(D47-E47+F47+G47)*0.005</f>
        <v>513.91207499999996</v>
      </c>
      <c r="I47" s="78">
        <f t="shared" ref="I47" si="4">D47-E47+F47+H47+G47</f>
        <v>103296.32707499999</v>
      </c>
      <c r="M47" s="283"/>
      <c r="N47" s="283"/>
      <c r="O47" s="283"/>
      <c r="P47" s="283"/>
    </row>
    <row r="48" spans="1:237" s="229" customFormat="1" ht="18" customHeight="1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8" customHeight="1" x14ac:dyDescent="0.2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8" customHeight="1" x14ac:dyDescent="0.2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8" customHeight="1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8" customHeight="1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8" customHeight="1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8" customHeight="1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8" customHeight="1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ht="18" customHeigh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8" customHeight="1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8" customHeight="1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8" customHeight="1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8" customHeight="1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8" customHeight="1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8" customHeight="1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8" customHeight="1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8" customHeight="1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8" customHeight="1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8" customHeight="1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8" customHeight="1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8" customHeight="1" x14ac:dyDescent="0.2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8" customHeight="1" x14ac:dyDescent="0.2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8" customHeight="1" x14ac:dyDescent="0.2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8" customHeight="1" x14ac:dyDescent="0.2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8" customHeight="1" x14ac:dyDescent="0.2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ht="18" customHeight="1" x14ac:dyDescent="0.2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8" customHeight="1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8" customHeight="1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8" customHeight="1" x14ac:dyDescent="0.2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8" customHeight="1" x14ac:dyDescent="0.2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8" customHeight="1" thickBot="1" x14ac:dyDescent="0.3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8" customHeight="1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8" customHeight="1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8" customHeight="1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8" customHeight="1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36" t="s">
        <v>253</v>
      </c>
      <c r="H82" s="136"/>
      <c r="I82" s="136"/>
      <c r="M82" s="283"/>
      <c r="N82" s="283"/>
      <c r="O82" s="283"/>
      <c r="P82" s="283"/>
    </row>
    <row r="83" spans="1:16" s="229" customFormat="1" ht="18" customHeight="1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8" customHeight="1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8" customHeight="1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8" customHeight="1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8" customHeight="1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8" customHeight="1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8" customHeight="1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8" customHeight="1" x14ac:dyDescent="0.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8" customHeight="1" x14ac:dyDescent="0.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8" customHeight="1" x14ac:dyDescent="0.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ht="18" customHeigh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ht="18" customHeigh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ht="18" customHeigh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ht="18" customHeigh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ht="18" customHeigh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ht="18" customHeight="1" x14ac:dyDescent="0.25">
      <c r="B98" s="189"/>
      <c r="C98" s="190"/>
      <c r="D98" s="190"/>
      <c r="E98" s="190"/>
      <c r="F98" s="190"/>
      <c r="G98" s="190"/>
      <c r="H98" s="190"/>
      <c r="I98" s="190"/>
    </row>
    <row r="104" spans="1:9" ht="18" customHeight="1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2" bottom="0.36" header="0.3" footer="0.3"/>
  <pageSetup scale="4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67" workbookViewId="0">
      <selection activeCell="I7" sqref="I7"/>
    </sheetView>
  </sheetViews>
  <sheetFormatPr defaultColWidth="14.85546875" defaultRowHeight="15" x14ac:dyDescent="0.25"/>
  <cols>
    <col min="1" max="1" width="30.42578125" customWidth="1"/>
    <col min="2" max="2" width="20" style="1" customWidth="1"/>
    <col min="3" max="3" width="18.5703125" style="2" customWidth="1"/>
    <col min="4" max="4" width="24.28515625" style="2" customWidth="1"/>
    <col min="5" max="5" width="20.42578125" style="2" customWidth="1"/>
    <col min="6" max="6" width="17.42578125" style="2" customWidth="1"/>
    <col min="7" max="7" width="18.85546875" style="2" customWidth="1"/>
    <col min="8" max="8" width="19.85546875" style="2" customWidth="1"/>
    <col min="9" max="9" width="29.85546875" style="2" customWidth="1"/>
  </cols>
  <sheetData>
    <row r="1" spans="1:16" ht="53.2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ht="15.75" x14ac:dyDescent="0.25">
      <c r="A3" s="450"/>
      <c r="B3" s="523" t="s">
        <v>241</v>
      </c>
      <c r="C3" s="523"/>
      <c r="D3" s="523"/>
      <c r="E3" s="523"/>
      <c r="F3" s="523"/>
      <c r="G3" s="523"/>
      <c r="H3" s="523"/>
      <c r="I3" s="450"/>
    </row>
    <row r="4" spans="1:16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ht="15.75" thickBot="1" x14ac:dyDescent="0.3"/>
    <row r="6" spans="1:16" x14ac:dyDescent="0.25">
      <c r="A6" s="454" t="s">
        <v>161</v>
      </c>
      <c r="B6" s="455"/>
      <c r="C6" s="455"/>
      <c r="D6" s="455"/>
      <c r="E6" s="455"/>
      <c r="F6" s="455"/>
      <c r="G6" s="455"/>
      <c r="H6" s="483"/>
      <c r="I6" s="14" t="s">
        <v>195</v>
      </c>
    </row>
    <row r="7" spans="1:16" ht="15.75" thickBot="1" x14ac:dyDescent="0.3">
      <c r="A7" s="456"/>
      <c r="B7" s="457"/>
      <c r="C7" s="457"/>
      <c r="D7" s="457"/>
      <c r="E7" s="457"/>
      <c r="F7" s="457"/>
      <c r="G7" s="457"/>
      <c r="H7" s="484"/>
      <c r="I7" s="4">
        <v>42628</v>
      </c>
    </row>
    <row r="8" spans="1:16" ht="21" thickBot="1" x14ac:dyDescent="0.35">
      <c r="A8" s="458" t="s">
        <v>6</v>
      </c>
      <c r="B8" s="459"/>
      <c r="C8" s="459"/>
      <c r="D8" s="459"/>
      <c r="E8" s="459"/>
      <c r="F8" s="459"/>
      <c r="G8" s="459"/>
      <c r="H8" s="459"/>
      <c r="I8" s="485"/>
    </row>
    <row r="9" spans="1:16" s="7" customFormat="1" x14ac:dyDescent="0.25">
      <c r="A9" s="462" t="s">
        <v>7</v>
      </c>
      <c r="B9" s="46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  <c r="I9" s="5" t="s">
        <v>14</v>
      </c>
    </row>
    <row r="10" spans="1:16" s="229" customFormat="1" ht="15.75" x14ac:dyDescent="0.25">
      <c r="A10" s="90" t="s">
        <v>15</v>
      </c>
      <c r="B10" s="91" t="s">
        <v>16</v>
      </c>
      <c r="C10" s="92" t="s">
        <v>17</v>
      </c>
      <c r="D10" s="78">
        <v>80859</v>
      </c>
      <c r="E10" s="78">
        <v>1100</v>
      </c>
      <c r="F10" s="78">
        <f t="shared" ref="F10:F15" si="0">(D10-E10)*0.125</f>
        <v>9969.875</v>
      </c>
      <c r="G10" s="78">
        <v>1870.76</v>
      </c>
      <c r="H10" s="78">
        <f t="shared" ref="H10:H33" si="1">(D10-E10+F10+G10)*0.005</f>
        <v>457.998175</v>
      </c>
      <c r="I10" s="78">
        <f t="shared" ref="I10:I33" si="2">D10-E10+F10+H10+G10</f>
        <v>92057.633174999995</v>
      </c>
    </row>
    <row r="11" spans="1:16" s="229" customFormat="1" ht="15.75" x14ac:dyDescent="0.25">
      <c r="A11" s="90" t="s">
        <v>15</v>
      </c>
      <c r="B11" s="91" t="s">
        <v>24</v>
      </c>
      <c r="C11" s="92" t="s">
        <v>25</v>
      </c>
      <c r="D11" s="78">
        <v>80859</v>
      </c>
      <c r="E11" s="78">
        <v>1100</v>
      </c>
      <c r="F11" s="78">
        <f t="shared" si="0"/>
        <v>9969.875</v>
      </c>
      <c r="G11" s="78">
        <v>1870.76</v>
      </c>
      <c r="H11" s="78">
        <f t="shared" si="1"/>
        <v>457.998175</v>
      </c>
      <c r="I11" s="78">
        <f t="shared" si="2"/>
        <v>92057.633174999995</v>
      </c>
    </row>
    <row r="12" spans="1:16" s="229" customFormat="1" ht="15.75" x14ac:dyDescent="0.25">
      <c r="A12" s="90" t="s">
        <v>15</v>
      </c>
      <c r="B12" s="91" t="s">
        <v>20</v>
      </c>
      <c r="C12" s="92" t="s">
        <v>21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22</v>
      </c>
      <c r="C13" s="92" t="s">
        <v>23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18</v>
      </c>
      <c r="C14" s="92" t="s">
        <v>19</v>
      </c>
      <c r="D14" s="78">
        <v>82255</v>
      </c>
      <c r="E14" s="78">
        <v>1100</v>
      </c>
      <c r="F14" s="78">
        <f t="shared" si="0"/>
        <v>10144.375</v>
      </c>
      <c r="G14" s="78">
        <v>1870.76</v>
      </c>
      <c r="H14" s="78">
        <f t="shared" si="1"/>
        <v>465.85067499999997</v>
      </c>
      <c r="I14" s="78">
        <f t="shared" si="2"/>
        <v>93635.985674999989</v>
      </c>
      <c r="M14" s="282"/>
      <c r="N14" s="283"/>
      <c r="O14" s="283"/>
      <c r="P14" s="283"/>
    </row>
    <row r="15" spans="1:16" s="229" customFormat="1" ht="15.75" x14ac:dyDescent="0.25">
      <c r="A15" s="90" t="s">
        <v>15</v>
      </c>
      <c r="B15" s="91" t="s">
        <v>262</v>
      </c>
      <c r="C15" s="92" t="s">
        <v>263</v>
      </c>
      <c r="D15" s="78">
        <v>84665</v>
      </c>
      <c r="E15" s="78">
        <v>1100</v>
      </c>
      <c r="F15" s="78">
        <f t="shared" si="0"/>
        <v>10445.625</v>
      </c>
      <c r="G15" s="78">
        <v>1870.76</v>
      </c>
      <c r="H15" s="78">
        <f t="shared" si="1"/>
        <v>479.406925</v>
      </c>
      <c r="I15" s="78">
        <f t="shared" si="2"/>
        <v>96360.791924999998</v>
      </c>
      <c r="M15" s="282"/>
      <c r="N15" s="283"/>
      <c r="O15" s="283"/>
      <c r="P15" s="283"/>
    </row>
    <row r="16" spans="1:16" s="284" customFormat="1" ht="15.75" x14ac:dyDescent="0.25">
      <c r="A16" s="90" t="s">
        <v>26</v>
      </c>
      <c r="B16" s="91" t="s">
        <v>27</v>
      </c>
      <c r="C16" s="92" t="s">
        <v>23</v>
      </c>
      <c r="D16" s="78"/>
      <c r="E16" s="78"/>
      <c r="F16" s="78"/>
      <c r="G16" s="78"/>
      <c r="H16" s="78"/>
      <c r="I16" s="78"/>
      <c r="M16" s="285"/>
      <c r="N16" s="286"/>
      <c r="O16" s="286"/>
      <c r="P16" s="286"/>
    </row>
    <row r="17" spans="1:16" s="229" customFormat="1" ht="15.75" x14ac:dyDescent="0.25">
      <c r="A17" s="90" t="s">
        <v>32</v>
      </c>
      <c r="B17" s="91" t="s">
        <v>33</v>
      </c>
      <c r="C17" s="92" t="s">
        <v>34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36</v>
      </c>
      <c r="C18" s="92" t="s">
        <v>37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35</v>
      </c>
      <c r="B19" s="91" t="s">
        <v>38</v>
      </c>
      <c r="C19" s="92" t="s">
        <v>39</v>
      </c>
      <c r="D19" s="78"/>
      <c r="E19" s="78"/>
      <c r="F19" s="78"/>
      <c r="G19" s="78"/>
      <c r="H19" s="78"/>
      <c r="I19" s="78"/>
      <c r="M19" s="283"/>
      <c r="N19" s="283"/>
      <c r="O19" s="283"/>
      <c r="P19" s="283"/>
    </row>
    <row r="20" spans="1:16" s="229" customFormat="1" ht="15.75" x14ac:dyDescent="0.25">
      <c r="A20" s="90" t="s">
        <v>28</v>
      </c>
      <c r="B20" s="91" t="s">
        <v>29</v>
      </c>
      <c r="C20" s="92" t="s">
        <v>19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 x14ac:dyDescent="0.25">
      <c r="A21" s="90" t="s">
        <v>30</v>
      </c>
      <c r="B21" s="91" t="s">
        <v>31</v>
      </c>
      <c r="C21" s="92" t="s">
        <v>23</v>
      </c>
      <c r="D21" s="78"/>
      <c r="E21" s="78"/>
      <c r="F21" s="78"/>
      <c r="G21" s="78"/>
      <c r="H21" s="78"/>
      <c r="I21" s="78"/>
      <c r="M21" s="283"/>
      <c r="N21" s="283"/>
      <c r="O21" s="283"/>
      <c r="P21" s="283"/>
    </row>
    <row r="22" spans="1:16" s="229" customFormat="1" ht="15.75" x14ac:dyDescent="0.25">
      <c r="A22" s="103" t="s">
        <v>59</v>
      </c>
      <c r="B22" s="91" t="s">
        <v>60</v>
      </c>
      <c r="C22" s="92" t="s">
        <v>19</v>
      </c>
      <c r="D22" s="78">
        <v>90813</v>
      </c>
      <c r="E22" s="78">
        <v>1100</v>
      </c>
      <c r="F22" s="78">
        <f t="shared" ref="F22:F33" si="3">(D22-E22)*0.125</f>
        <v>11214.125</v>
      </c>
      <c r="G22" s="78">
        <v>1870.76</v>
      </c>
      <c r="H22" s="78">
        <f t="shared" si="1"/>
        <v>513.98942499999998</v>
      </c>
      <c r="I22" s="78">
        <f t="shared" si="2"/>
        <v>103311.874425</v>
      </c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41</v>
      </c>
      <c r="C23" s="92" t="s">
        <v>23</v>
      </c>
      <c r="D23" s="78">
        <v>86681</v>
      </c>
      <c r="E23" s="78">
        <v>1100</v>
      </c>
      <c r="F23" s="78">
        <f t="shared" si="3"/>
        <v>10697.625</v>
      </c>
      <c r="G23" s="78">
        <v>1870.76</v>
      </c>
      <c r="H23" s="78">
        <f t="shared" si="1"/>
        <v>490.74692499999998</v>
      </c>
      <c r="I23" s="78">
        <f t="shared" si="2"/>
        <v>98640.131924999994</v>
      </c>
      <c r="M23" s="282"/>
      <c r="N23" s="283"/>
      <c r="O23" s="283"/>
      <c r="P23" s="283"/>
    </row>
    <row r="24" spans="1:16" s="229" customFormat="1" ht="15.75" x14ac:dyDescent="0.25">
      <c r="A24" s="103" t="s">
        <v>40</v>
      </c>
      <c r="B24" s="91" t="s">
        <v>42</v>
      </c>
      <c r="C24" s="92" t="s">
        <v>43</v>
      </c>
      <c r="D24" s="78">
        <v>91208</v>
      </c>
      <c r="E24" s="78">
        <v>1100</v>
      </c>
      <c r="F24" s="78">
        <f t="shared" si="3"/>
        <v>11263.5</v>
      </c>
      <c r="G24" s="78">
        <v>1870.76</v>
      </c>
      <c r="H24" s="78">
        <f t="shared" si="1"/>
        <v>516.21129999999994</v>
      </c>
      <c r="I24" s="78">
        <f t="shared" si="2"/>
        <v>103758.47129999999</v>
      </c>
      <c r="M24" s="282"/>
      <c r="N24" s="283"/>
      <c r="O24" s="283"/>
      <c r="P24" s="283"/>
    </row>
    <row r="25" spans="1:16" s="229" customFormat="1" ht="15.75" x14ac:dyDescent="0.25">
      <c r="A25" s="103" t="s">
        <v>59</v>
      </c>
      <c r="B25" s="91" t="s">
        <v>61</v>
      </c>
      <c r="C25" s="92" t="s">
        <v>62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44</v>
      </c>
      <c r="C26" s="92" t="s">
        <v>45</v>
      </c>
      <c r="D26" s="78">
        <v>86048</v>
      </c>
      <c r="E26" s="78">
        <v>1100</v>
      </c>
      <c r="F26" s="78">
        <f t="shared" si="3"/>
        <v>10618.5</v>
      </c>
      <c r="G26" s="78">
        <v>1870.76</v>
      </c>
      <c r="H26" s="78">
        <f t="shared" si="1"/>
        <v>487.18629999999996</v>
      </c>
      <c r="I26" s="78">
        <f t="shared" si="2"/>
        <v>97924.446299999996</v>
      </c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46</v>
      </c>
      <c r="C27" s="92" t="s">
        <v>45</v>
      </c>
      <c r="D27" s="78">
        <v>86676</v>
      </c>
      <c r="E27" s="78">
        <v>1100</v>
      </c>
      <c r="F27" s="78">
        <f t="shared" si="3"/>
        <v>10697</v>
      </c>
      <c r="G27" s="78">
        <v>1870.76</v>
      </c>
      <c r="H27" s="78">
        <f t="shared" si="1"/>
        <v>490.71879999999999</v>
      </c>
      <c r="I27" s="78">
        <f t="shared" si="2"/>
        <v>98634.478799999997</v>
      </c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47</v>
      </c>
      <c r="C28" s="92" t="s">
        <v>232</v>
      </c>
      <c r="D28" s="78">
        <v>88472</v>
      </c>
      <c r="E28" s="78">
        <v>1100</v>
      </c>
      <c r="F28" s="78">
        <f>(D28-E28)*0.125</f>
        <v>10921.5</v>
      </c>
      <c r="G28" s="78">
        <v>1870.76</v>
      </c>
      <c r="H28" s="78">
        <f t="shared" si="1"/>
        <v>500.82130000000001</v>
      </c>
      <c r="I28" s="78">
        <f t="shared" si="2"/>
        <v>100665.08129999999</v>
      </c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49</v>
      </c>
      <c r="C29" s="92" t="s">
        <v>232</v>
      </c>
      <c r="D29" s="78">
        <v>87159</v>
      </c>
      <c r="E29" s="78">
        <v>1100</v>
      </c>
      <c r="F29" s="78">
        <f>(D29-E29)*0.125</f>
        <v>10757.375</v>
      </c>
      <c r="G29" s="78">
        <v>1870.76</v>
      </c>
      <c r="H29" s="78">
        <f t="shared" si="1"/>
        <v>493.435675</v>
      </c>
      <c r="I29" s="78">
        <f t="shared" si="2"/>
        <v>99180.570674999995</v>
      </c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50</v>
      </c>
      <c r="C30" s="92" t="s">
        <v>51</v>
      </c>
      <c r="D30" s="78">
        <v>88168</v>
      </c>
      <c r="E30" s="78">
        <v>1100</v>
      </c>
      <c r="F30" s="78">
        <f>(D30-E30)*0.125</f>
        <v>10883.5</v>
      </c>
      <c r="G30" s="78">
        <v>1870.76</v>
      </c>
      <c r="H30" s="78">
        <f t="shared" ref="H30" si="4">(D30-E30+F30+G30)*0.005</f>
        <v>499.11129999999997</v>
      </c>
      <c r="I30" s="78">
        <f t="shared" ref="I30" si="5">D30-E30+F30+H30+G30</f>
        <v>100321.3713</v>
      </c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52</v>
      </c>
      <c r="C31" s="92" t="s">
        <v>53</v>
      </c>
      <c r="D31" s="78">
        <v>87173</v>
      </c>
      <c r="E31" s="78">
        <v>1100</v>
      </c>
      <c r="F31" s="78">
        <f>(D31-E31)*0.125</f>
        <v>10759.125</v>
      </c>
      <c r="G31" s="78">
        <v>1870.76</v>
      </c>
      <c r="H31" s="78">
        <f t="shared" si="1"/>
        <v>493.51442499999996</v>
      </c>
      <c r="I31" s="78">
        <f t="shared" si="2"/>
        <v>99196.399424999996</v>
      </c>
      <c r="M31" s="282"/>
      <c r="N31" s="283"/>
      <c r="O31" s="283"/>
      <c r="P31" s="283"/>
    </row>
    <row r="32" spans="1:16" s="229" customFormat="1" ht="15.75" x14ac:dyDescent="0.25">
      <c r="A32" s="103" t="s">
        <v>40</v>
      </c>
      <c r="B32" s="91" t="s">
        <v>54</v>
      </c>
      <c r="C32" s="92" t="s">
        <v>43</v>
      </c>
      <c r="D32" s="78"/>
      <c r="E32" s="78"/>
      <c r="F32" s="78"/>
      <c r="G32" s="78"/>
      <c r="H32" s="78"/>
      <c r="I32" s="78"/>
      <c r="M32" s="282"/>
      <c r="N32" s="283"/>
      <c r="O32" s="283"/>
      <c r="P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78">
        <v>88174</v>
      </c>
      <c r="E33" s="78">
        <v>1100</v>
      </c>
      <c r="F33" s="78">
        <f t="shared" si="3"/>
        <v>10884.25</v>
      </c>
      <c r="G33" s="78">
        <v>1870.76</v>
      </c>
      <c r="H33" s="78">
        <f t="shared" si="1"/>
        <v>499.14504999999997</v>
      </c>
      <c r="I33" s="78">
        <f t="shared" si="2"/>
        <v>100328.15505</v>
      </c>
      <c r="M33" s="285"/>
      <c r="N33" s="286"/>
      <c r="O33" s="286"/>
      <c r="P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78"/>
      <c r="E34" s="78"/>
      <c r="F34" s="78"/>
      <c r="G34" s="78"/>
      <c r="H34" s="78"/>
      <c r="I34" s="78"/>
      <c r="M34" s="282"/>
      <c r="N34" s="283"/>
      <c r="O34" s="283"/>
      <c r="P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78"/>
      <c r="E36" s="78"/>
      <c r="F36" s="78"/>
      <c r="G36" s="78"/>
      <c r="H36" s="78"/>
      <c r="I36" s="78"/>
      <c r="M36" s="283"/>
      <c r="N36" s="283"/>
      <c r="O36" s="283"/>
      <c r="P36" s="283"/>
    </row>
    <row r="37" spans="1:237" s="283" customFormat="1" ht="16.5" thickBot="1" x14ac:dyDescent="0.3">
      <c r="A37" s="163"/>
      <c r="B37" s="127"/>
      <c r="C37" s="164"/>
      <c r="D37" s="129"/>
      <c r="E37" s="129"/>
      <c r="F37" s="129"/>
      <c r="G37" s="78"/>
      <c r="H37" s="129"/>
      <c r="I37" s="129"/>
      <c r="IC37" s="229"/>
    </row>
    <row r="38" spans="1:237" s="229" customFormat="1" ht="15.75" x14ac:dyDescent="0.25">
      <c r="A38" s="487" t="s">
        <v>66</v>
      </c>
      <c r="B38" s="488"/>
      <c r="C38" s="488"/>
      <c r="D38" s="488"/>
      <c r="E38" s="488"/>
      <c r="F38" s="488"/>
      <c r="G38" s="488"/>
      <c r="H38" s="488"/>
      <c r="I38" s="489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9</v>
      </c>
      <c r="E39" s="165" t="s">
        <v>10</v>
      </c>
      <c r="F39" s="165" t="s">
        <v>11</v>
      </c>
      <c r="G39" s="165" t="s">
        <v>12</v>
      </c>
      <c r="H39" s="165" t="s">
        <v>13</v>
      </c>
      <c r="I39" s="165" t="s">
        <v>14</v>
      </c>
      <c r="M39" s="163"/>
      <c r="N39" s="163"/>
      <c r="O39" s="163"/>
      <c r="P39" s="163"/>
    </row>
    <row r="40" spans="1:237" s="175" customFormat="1" ht="15.75" x14ac:dyDescent="0.25">
      <c r="A40" s="90" t="s">
        <v>26</v>
      </c>
      <c r="B40" s="91" t="s">
        <v>67</v>
      </c>
      <c r="C40" s="115" t="s">
        <v>68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78"/>
      <c r="E41" s="78"/>
      <c r="F41" s="78"/>
      <c r="G41" s="78"/>
      <c r="H41" s="78"/>
      <c r="I41" s="78"/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78"/>
      <c r="E42" s="78"/>
      <c r="F42" s="78"/>
      <c r="G42" s="78"/>
      <c r="H42" s="78"/>
      <c r="I42" s="78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78"/>
      <c r="E44" s="78"/>
      <c r="F44" s="78"/>
      <c r="G44" s="78"/>
      <c r="H44" s="78"/>
      <c r="I44" s="78"/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78"/>
      <c r="E45" s="78"/>
      <c r="F45" s="78"/>
      <c r="G45" s="78"/>
      <c r="H45" s="78"/>
      <c r="I45" s="78"/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78"/>
      <c r="E47" s="78"/>
      <c r="F47" s="78"/>
      <c r="G47" s="78"/>
      <c r="H47" s="78"/>
      <c r="I47" s="78"/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78"/>
      <c r="E48" s="78"/>
      <c r="F48" s="78"/>
      <c r="G48" s="78"/>
      <c r="H48" s="78"/>
      <c r="I48" s="78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78"/>
      <c r="E49" s="78"/>
      <c r="F49" s="78"/>
      <c r="G49" s="78"/>
      <c r="H49" s="78"/>
      <c r="I49" s="78"/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78"/>
      <c r="E50" s="78"/>
      <c r="F50" s="78"/>
      <c r="G50" s="78"/>
      <c r="H50" s="78"/>
      <c r="I50" s="78"/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78"/>
      <c r="E52" s="78"/>
      <c r="F52" s="78"/>
      <c r="G52" s="78"/>
      <c r="H52" s="78"/>
      <c r="I52" s="78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167"/>
      <c r="E54" s="167"/>
      <c r="F54" s="78"/>
      <c r="G54" s="78"/>
      <c r="H54" s="167"/>
      <c r="I54" s="167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7" customFormat="1" x14ac:dyDescent="0.2">
      <c r="A56" s="90" t="s">
        <v>99</v>
      </c>
      <c r="B56" s="91" t="s">
        <v>103</v>
      </c>
      <c r="C56" s="119" t="s">
        <v>104</v>
      </c>
      <c r="D56" s="78"/>
      <c r="E56" s="78"/>
      <c r="F56" s="78"/>
      <c r="G56" s="78"/>
      <c r="H56" s="78"/>
      <c r="I56" s="78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78"/>
      <c r="F58" s="78"/>
      <c r="G58" s="78"/>
      <c r="H58" s="78"/>
      <c r="I58" s="78"/>
    </row>
    <row r="59" spans="1:16" s="229" customFormat="1" ht="15.75" x14ac:dyDescent="0.25">
      <c r="A59" s="90" t="s">
        <v>63</v>
      </c>
      <c r="B59" s="91" t="s">
        <v>112</v>
      </c>
      <c r="C59" s="120"/>
      <c r="D59" s="78"/>
      <c r="E59" s="78"/>
      <c r="F59" s="78"/>
      <c r="G59" s="78"/>
      <c r="H59" s="78"/>
      <c r="I59" s="78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78"/>
      <c r="E60" s="78"/>
      <c r="F60" s="78"/>
      <c r="G60" s="78"/>
      <c r="H60" s="78"/>
      <c r="I60" s="78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78"/>
      <c r="E63" s="78"/>
      <c r="F63" s="78"/>
      <c r="G63" s="78"/>
      <c r="H63" s="78"/>
      <c r="I63" s="78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78"/>
      <c r="E64" s="78"/>
      <c r="F64" s="78"/>
      <c r="G64" s="78"/>
      <c r="H64" s="78"/>
      <c r="I64" s="78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449"/>
      <c r="M66" s="283"/>
      <c r="N66" s="283"/>
      <c r="O66" s="283"/>
      <c r="P66" s="283"/>
    </row>
    <row r="67" spans="1:16" s="229" customFormat="1" ht="15.75" x14ac:dyDescent="0.25">
      <c r="A67" s="477" t="s">
        <v>7</v>
      </c>
      <c r="B67" s="477"/>
      <c r="C67" s="111" t="s">
        <v>8</v>
      </c>
      <c r="D67" s="111" t="s">
        <v>9</v>
      </c>
      <c r="E67" s="111" t="s">
        <v>10</v>
      </c>
      <c r="F67" s="111" t="s">
        <v>11</v>
      </c>
      <c r="G67" s="111" t="s">
        <v>12</v>
      </c>
      <c r="H67" s="111" t="s">
        <v>13</v>
      </c>
      <c r="I67" s="111" t="s">
        <v>14</v>
      </c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82"/>
      <c r="E68" s="78"/>
      <c r="F68" s="78"/>
      <c r="G68" s="78"/>
      <c r="H68" s="78"/>
      <c r="I68" s="78"/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/>
      <c r="E69" s="78"/>
      <c r="F69" s="78"/>
      <c r="G69" s="78"/>
      <c r="H69" s="78"/>
      <c r="I69" s="78"/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/>
      <c r="E70" s="78"/>
      <c r="F70" s="78"/>
      <c r="G70" s="78"/>
      <c r="H70" s="78"/>
      <c r="I70" s="78"/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/>
      <c r="E71" s="78"/>
      <c r="F71" s="78"/>
      <c r="G71" s="78"/>
      <c r="H71" s="78"/>
      <c r="I71" s="78"/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/>
      <c r="E72" s="78"/>
      <c r="F72" s="78"/>
      <c r="G72" s="78"/>
      <c r="H72" s="78"/>
      <c r="I72" s="78"/>
      <c r="M72" s="288"/>
      <c r="N72" s="288"/>
      <c r="O72" s="288"/>
      <c r="P72" s="288"/>
    </row>
    <row r="73" spans="1:16" s="169" customFormat="1" x14ac:dyDescent="0.2">
      <c r="A73" s="132" t="s">
        <v>132</v>
      </c>
      <c r="B73" s="133" t="s">
        <v>135</v>
      </c>
      <c r="C73" s="92" t="s">
        <v>134</v>
      </c>
      <c r="D73" s="82"/>
      <c r="E73" s="78"/>
      <c r="F73" s="78"/>
      <c r="G73" s="78"/>
      <c r="H73" s="78"/>
      <c r="I73" s="78"/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/>
      <c r="E74" s="78"/>
      <c r="F74" s="78"/>
      <c r="G74" s="78"/>
      <c r="H74" s="78"/>
      <c r="I74" s="78"/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/>
      <c r="E75" s="78"/>
      <c r="F75" s="78"/>
      <c r="G75" s="78"/>
      <c r="H75" s="78"/>
      <c r="I75" s="78"/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78"/>
      <c r="E76" s="78"/>
      <c r="F76" s="78"/>
      <c r="G76" s="78"/>
      <c r="H76" s="78"/>
      <c r="I76" s="78"/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78"/>
      <c r="E77" s="78"/>
      <c r="F77" s="78"/>
      <c r="G77" s="78"/>
      <c r="H77" s="78"/>
      <c r="I77" s="78"/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78"/>
      <c r="E78" s="78"/>
      <c r="F78" s="78"/>
      <c r="G78" s="78"/>
      <c r="H78" s="78"/>
      <c r="I78" s="78"/>
      <c r="M78" s="283"/>
      <c r="N78" s="283"/>
      <c r="O78" s="283"/>
      <c r="P78" s="283"/>
    </row>
    <row r="79" spans="1:16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170"/>
      <c r="G80" s="170"/>
      <c r="H80" s="170"/>
      <c r="I80" s="170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157" customFormat="1" ht="12" x14ac:dyDescent="0.2">
      <c r="A90" s="114" t="s">
        <v>158</v>
      </c>
      <c r="B90" s="152"/>
      <c r="C90" s="141"/>
      <c r="D90" s="153"/>
      <c r="E90" s="154"/>
      <c r="F90" s="136"/>
      <c r="G90" s="136"/>
      <c r="H90" s="136"/>
      <c r="I90" s="136"/>
    </row>
    <row r="91" spans="1:16" s="157" customFormat="1" ht="12" x14ac:dyDescent="0.2">
      <c r="A91" s="289" t="s">
        <v>159</v>
      </c>
      <c r="B91" s="290"/>
      <c r="C91" s="291"/>
      <c r="D91" s="291"/>
      <c r="E91" s="291"/>
      <c r="F91" s="291"/>
      <c r="G91" s="291"/>
      <c r="H91" s="291"/>
      <c r="I91" s="291"/>
    </row>
    <row r="92" spans="1:16" s="157" customFormat="1" ht="12" x14ac:dyDescent="0.2">
      <c r="A92" s="289" t="s">
        <v>160</v>
      </c>
      <c r="B92" s="290"/>
      <c r="C92" s="291"/>
      <c r="D92" s="291"/>
      <c r="E92" s="291"/>
      <c r="F92" s="291"/>
      <c r="G92" s="291"/>
      <c r="H92" s="291"/>
      <c r="I92" s="291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90"/>
      <c r="H100" s="190"/>
      <c r="I100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75" bottom="0.75" header="0.27" footer="0.3"/>
  <pageSetup scale="45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A52" workbookViewId="0">
      <selection activeCell="I6" sqref="I6"/>
    </sheetView>
  </sheetViews>
  <sheetFormatPr defaultColWidth="14.85546875" defaultRowHeight="15" x14ac:dyDescent="0.25"/>
  <cols>
    <col min="1" max="1" width="28.140625" customWidth="1"/>
    <col min="2" max="2" width="20.85546875" style="1" customWidth="1"/>
    <col min="3" max="3" width="14.85546875" style="51"/>
    <col min="4" max="4" width="18.5703125" style="51" customWidth="1"/>
    <col min="5" max="5" width="14.7109375" style="51" customWidth="1"/>
    <col min="6" max="7" width="15.7109375" style="51" customWidth="1"/>
    <col min="8" max="8" width="20.85546875" style="51" customWidth="1"/>
    <col min="9" max="9" width="30.28515625" style="51" customWidth="1"/>
  </cols>
  <sheetData>
    <row r="1" spans="1:16" ht="4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  <c r="I1" s="450"/>
    </row>
    <row r="2" spans="1:16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  <c r="I2" s="450"/>
    </row>
    <row r="3" spans="1:16" ht="15.75" x14ac:dyDescent="0.25">
      <c r="A3" s="450"/>
      <c r="B3" s="523" t="s">
        <v>241</v>
      </c>
      <c r="C3" s="523"/>
      <c r="D3" s="523"/>
      <c r="E3" s="523"/>
      <c r="F3" s="523"/>
      <c r="G3" s="523"/>
      <c r="H3" s="523"/>
      <c r="I3" s="450"/>
    </row>
    <row r="4" spans="1:16" ht="16.5" thickBot="1" x14ac:dyDescent="0.3">
      <c r="A4" s="450"/>
      <c r="B4" s="452" t="s">
        <v>242</v>
      </c>
      <c r="C4" s="452"/>
      <c r="D4" s="452"/>
      <c r="E4" s="452"/>
      <c r="F4" s="452"/>
      <c r="G4" s="452"/>
      <c r="H4" s="452"/>
      <c r="I4" s="450"/>
    </row>
    <row r="5" spans="1:16" x14ac:dyDescent="0.25">
      <c r="A5" s="454" t="s">
        <v>161</v>
      </c>
      <c r="B5" s="455"/>
      <c r="C5" s="455"/>
      <c r="D5" s="455"/>
      <c r="E5" s="455"/>
      <c r="F5" s="455"/>
      <c r="G5" s="455"/>
      <c r="H5" s="455"/>
      <c r="I5" s="442" t="s">
        <v>231</v>
      </c>
    </row>
    <row r="6" spans="1:16" ht="15.75" thickBot="1" x14ac:dyDescent="0.3">
      <c r="A6" s="456"/>
      <c r="B6" s="457"/>
      <c r="C6" s="457"/>
      <c r="D6" s="457"/>
      <c r="E6" s="457"/>
      <c r="F6" s="457"/>
      <c r="G6" s="457"/>
      <c r="H6" s="457"/>
      <c r="I6" s="4">
        <v>42628</v>
      </c>
    </row>
    <row r="7" spans="1:16" ht="21" thickBot="1" x14ac:dyDescent="0.35">
      <c r="A7" s="458" t="s">
        <v>6</v>
      </c>
      <c r="B7" s="459"/>
      <c r="C7" s="459"/>
      <c r="D7" s="459"/>
      <c r="E7" s="459"/>
      <c r="F7" s="459"/>
      <c r="G7" s="459"/>
      <c r="H7" s="459"/>
      <c r="I7" s="485"/>
    </row>
    <row r="8" spans="1:16" s="62" customFormat="1" ht="15.75" x14ac:dyDescent="0.25">
      <c r="A8" s="517" t="s">
        <v>7</v>
      </c>
      <c r="B8" s="517"/>
      <c r="C8" s="61" t="s">
        <v>8</v>
      </c>
      <c r="D8" s="61" t="s">
        <v>9</v>
      </c>
      <c r="E8" s="61" t="s">
        <v>10</v>
      </c>
      <c r="F8" s="61" t="s">
        <v>11</v>
      </c>
      <c r="G8" s="61" t="s">
        <v>12</v>
      </c>
      <c r="H8" s="61" t="s">
        <v>13</v>
      </c>
      <c r="I8" s="61" t="s">
        <v>14</v>
      </c>
    </row>
    <row r="9" spans="1:16" s="229" customFormat="1" ht="15.75" x14ac:dyDescent="0.25">
      <c r="A9" s="90" t="s">
        <v>15</v>
      </c>
      <c r="B9" s="91" t="s">
        <v>16</v>
      </c>
      <c r="C9" s="92" t="s">
        <v>17</v>
      </c>
      <c r="D9" s="78"/>
      <c r="E9" s="78"/>
      <c r="F9" s="78"/>
      <c r="G9" s="78"/>
      <c r="H9" s="78"/>
      <c r="I9" s="78"/>
    </row>
    <row r="10" spans="1:16" s="229" customFormat="1" ht="15.75" x14ac:dyDescent="0.25">
      <c r="A10" s="90" t="s">
        <v>15</v>
      </c>
      <c r="B10" s="91" t="s">
        <v>24</v>
      </c>
      <c r="C10" s="92" t="s">
        <v>25</v>
      </c>
      <c r="D10" s="78"/>
      <c r="E10" s="78"/>
      <c r="F10" s="78"/>
      <c r="G10" s="78"/>
      <c r="H10" s="78"/>
      <c r="I10" s="78"/>
    </row>
    <row r="11" spans="1:16" s="229" customFormat="1" ht="15.75" x14ac:dyDescent="0.25">
      <c r="A11" s="90" t="s">
        <v>15</v>
      </c>
      <c r="B11" s="91" t="s">
        <v>20</v>
      </c>
      <c r="C11" s="92" t="s">
        <v>21</v>
      </c>
      <c r="D11" s="78"/>
      <c r="E11" s="78"/>
      <c r="F11" s="78"/>
      <c r="G11" s="78"/>
      <c r="H11" s="78"/>
      <c r="I11" s="78"/>
      <c r="M11" s="282"/>
      <c r="N11" s="283"/>
      <c r="O11" s="283"/>
      <c r="P11" s="283"/>
    </row>
    <row r="12" spans="1:16" s="229" customFormat="1" ht="15.75" x14ac:dyDescent="0.25">
      <c r="A12" s="90" t="s">
        <v>15</v>
      </c>
      <c r="B12" s="91" t="s">
        <v>22</v>
      </c>
      <c r="C12" s="92" t="s">
        <v>23</v>
      </c>
      <c r="D12" s="78"/>
      <c r="E12" s="78"/>
      <c r="F12" s="78"/>
      <c r="G12" s="78"/>
      <c r="H12" s="78"/>
      <c r="I12" s="78"/>
      <c r="M12" s="282"/>
      <c r="N12" s="283"/>
      <c r="O12" s="283"/>
      <c r="P12" s="283"/>
    </row>
    <row r="13" spans="1:16" s="229" customFormat="1" ht="15.75" x14ac:dyDescent="0.25">
      <c r="A13" s="90" t="s">
        <v>15</v>
      </c>
      <c r="B13" s="91" t="s">
        <v>18</v>
      </c>
      <c r="C13" s="92" t="s">
        <v>19</v>
      </c>
      <c r="D13" s="78"/>
      <c r="E13" s="78"/>
      <c r="F13" s="78"/>
      <c r="G13" s="78"/>
      <c r="H13" s="78"/>
      <c r="I13" s="78"/>
      <c r="M13" s="282"/>
      <c r="N13" s="283"/>
      <c r="O13" s="283"/>
      <c r="P13" s="283"/>
    </row>
    <row r="14" spans="1:16" s="229" customFormat="1" ht="15.75" x14ac:dyDescent="0.25">
      <c r="A14" s="90" t="s">
        <v>15</v>
      </c>
      <c r="B14" s="91" t="s">
        <v>262</v>
      </c>
      <c r="C14" s="92" t="s">
        <v>263</v>
      </c>
      <c r="D14" s="78"/>
      <c r="E14" s="78"/>
      <c r="F14" s="78"/>
      <c r="G14" s="78"/>
      <c r="H14" s="78"/>
      <c r="I14" s="78"/>
      <c r="M14" s="282"/>
      <c r="N14" s="283"/>
      <c r="O14" s="283"/>
      <c r="P14" s="283"/>
    </row>
    <row r="15" spans="1:16" s="284" customFormat="1" ht="15.75" x14ac:dyDescent="0.25">
      <c r="A15" s="90" t="s">
        <v>26</v>
      </c>
      <c r="B15" s="91" t="s">
        <v>27</v>
      </c>
      <c r="C15" s="92" t="s">
        <v>23</v>
      </c>
      <c r="D15" s="78"/>
      <c r="E15" s="78"/>
      <c r="F15" s="78"/>
      <c r="G15" s="78"/>
      <c r="H15" s="78"/>
      <c r="I15" s="78"/>
      <c r="M15" s="285"/>
      <c r="N15" s="286"/>
      <c r="O15" s="286"/>
      <c r="P15" s="286"/>
    </row>
    <row r="16" spans="1:16" s="229" customFormat="1" ht="15.75" x14ac:dyDescent="0.25">
      <c r="A16" s="90" t="s">
        <v>32</v>
      </c>
      <c r="B16" s="91" t="s">
        <v>33</v>
      </c>
      <c r="C16" s="92" t="s">
        <v>34</v>
      </c>
      <c r="D16" s="78"/>
      <c r="E16" s="78"/>
      <c r="F16" s="78"/>
      <c r="G16" s="78"/>
      <c r="H16" s="78"/>
      <c r="I16" s="78"/>
      <c r="M16" s="283"/>
      <c r="N16" s="283"/>
      <c r="O16" s="283"/>
      <c r="P16" s="283"/>
    </row>
    <row r="17" spans="1:16" s="229" customFormat="1" ht="15.75" x14ac:dyDescent="0.25">
      <c r="A17" s="90" t="s">
        <v>35</v>
      </c>
      <c r="B17" s="91" t="s">
        <v>36</v>
      </c>
      <c r="C17" s="92" t="s">
        <v>37</v>
      </c>
      <c r="D17" s="78"/>
      <c r="E17" s="78"/>
      <c r="F17" s="78"/>
      <c r="G17" s="78"/>
      <c r="H17" s="78"/>
      <c r="I17" s="78"/>
      <c r="M17" s="283"/>
      <c r="N17" s="283"/>
      <c r="O17" s="283"/>
      <c r="P17" s="283"/>
    </row>
    <row r="18" spans="1:16" s="229" customFormat="1" ht="15.75" x14ac:dyDescent="0.25">
      <c r="A18" s="90" t="s">
        <v>35</v>
      </c>
      <c r="B18" s="91" t="s">
        <v>38</v>
      </c>
      <c r="C18" s="92" t="s">
        <v>39</v>
      </c>
      <c r="D18" s="78"/>
      <c r="E18" s="78"/>
      <c r="F18" s="78"/>
      <c r="G18" s="78"/>
      <c r="H18" s="78"/>
      <c r="I18" s="78"/>
      <c r="M18" s="283"/>
      <c r="N18" s="283"/>
      <c r="O18" s="283"/>
      <c r="P18" s="283"/>
    </row>
    <row r="19" spans="1:16" s="229" customFormat="1" ht="15.75" x14ac:dyDescent="0.25">
      <c r="A19" s="90" t="s">
        <v>28</v>
      </c>
      <c r="B19" s="91" t="s">
        <v>29</v>
      </c>
      <c r="C19" s="92" t="s">
        <v>19</v>
      </c>
      <c r="D19" s="78">
        <v>80361</v>
      </c>
      <c r="E19" s="78">
        <v>1100</v>
      </c>
      <c r="F19" s="78">
        <f t="shared" ref="F19" si="0">(D19-E19)*0.125</f>
        <v>9907.625</v>
      </c>
      <c r="G19" s="78">
        <v>3562.14</v>
      </c>
      <c r="H19" s="78">
        <f t="shared" ref="H19" si="1">(D19-E19+F19+G19)*0.005</f>
        <v>463.65382499999998</v>
      </c>
      <c r="I19" s="78">
        <f t="shared" ref="I19" si="2">D19-E19+F19+H19+G19</f>
        <v>93194.418825000001</v>
      </c>
      <c r="M19" s="283"/>
      <c r="N19" s="283"/>
      <c r="O19" s="283"/>
      <c r="P19" s="283"/>
    </row>
    <row r="20" spans="1:16" s="229" customFormat="1" ht="15.75" x14ac:dyDescent="0.25">
      <c r="A20" s="90" t="s">
        <v>30</v>
      </c>
      <c r="B20" s="91" t="s">
        <v>31</v>
      </c>
      <c r="C20" s="92" t="s">
        <v>23</v>
      </c>
      <c r="D20" s="78"/>
      <c r="E20" s="78"/>
      <c r="F20" s="78"/>
      <c r="G20" s="78"/>
      <c r="H20" s="78"/>
      <c r="I20" s="78"/>
      <c r="M20" s="283"/>
      <c r="N20" s="283"/>
      <c r="O20" s="283"/>
      <c r="P20" s="283"/>
    </row>
    <row r="21" spans="1:16" s="229" customFormat="1" ht="15.75" x14ac:dyDescent="0.25">
      <c r="A21" s="103" t="s">
        <v>59</v>
      </c>
      <c r="B21" s="91" t="s">
        <v>60</v>
      </c>
      <c r="C21" s="92" t="s">
        <v>19</v>
      </c>
      <c r="D21" s="78"/>
      <c r="E21" s="78"/>
      <c r="F21" s="78"/>
      <c r="G21" s="78"/>
      <c r="H21" s="78"/>
      <c r="I21" s="78"/>
      <c r="M21" s="282"/>
      <c r="N21" s="283"/>
      <c r="O21" s="283"/>
      <c r="P21" s="283"/>
    </row>
    <row r="22" spans="1:16" s="229" customFormat="1" ht="15.75" x14ac:dyDescent="0.25">
      <c r="A22" s="103" t="s">
        <v>40</v>
      </c>
      <c r="B22" s="91" t="s">
        <v>41</v>
      </c>
      <c r="C22" s="92" t="s">
        <v>23</v>
      </c>
      <c r="D22" s="78"/>
      <c r="E22" s="78"/>
      <c r="F22" s="78"/>
      <c r="G22" s="78"/>
      <c r="H22" s="78"/>
      <c r="I22" s="78"/>
      <c r="M22" s="282"/>
      <c r="N22" s="283"/>
      <c r="O22" s="283"/>
      <c r="P22" s="283"/>
    </row>
    <row r="23" spans="1:16" s="229" customFormat="1" ht="15.75" x14ac:dyDescent="0.25">
      <c r="A23" s="103" t="s">
        <v>40</v>
      </c>
      <c r="B23" s="91" t="s">
        <v>42</v>
      </c>
      <c r="C23" s="92" t="s">
        <v>43</v>
      </c>
      <c r="D23" s="78"/>
      <c r="E23" s="78"/>
      <c r="F23" s="78"/>
      <c r="G23" s="78"/>
      <c r="H23" s="78"/>
      <c r="I23" s="78"/>
      <c r="M23" s="282"/>
      <c r="N23" s="283"/>
      <c r="O23" s="283"/>
      <c r="P23" s="283"/>
    </row>
    <row r="24" spans="1:16" s="229" customFormat="1" ht="15.75" x14ac:dyDescent="0.25">
      <c r="A24" s="103" t="s">
        <v>59</v>
      </c>
      <c r="B24" s="91" t="s">
        <v>61</v>
      </c>
      <c r="C24" s="92" t="s">
        <v>62</v>
      </c>
      <c r="D24" s="78"/>
      <c r="E24" s="78"/>
      <c r="F24" s="78"/>
      <c r="G24" s="78"/>
      <c r="H24" s="78"/>
      <c r="I24" s="78"/>
      <c r="M24" s="282"/>
      <c r="N24" s="283"/>
      <c r="O24" s="283"/>
      <c r="P24" s="283"/>
    </row>
    <row r="25" spans="1:16" s="229" customFormat="1" ht="15.75" x14ac:dyDescent="0.25">
      <c r="A25" s="103" t="s">
        <v>40</v>
      </c>
      <c r="B25" s="91" t="s">
        <v>44</v>
      </c>
      <c r="C25" s="92" t="s">
        <v>45</v>
      </c>
      <c r="D25" s="78"/>
      <c r="E25" s="78"/>
      <c r="F25" s="78"/>
      <c r="G25" s="78"/>
      <c r="H25" s="78"/>
      <c r="I25" s="78"/>
      <c r="M25" s="282"/>
      <c r="N25" s="283"/>
      <c r="O25" s="283"/>
      <c r="P25" s="283"/>
    </row>
    <row r="26" spans="1:16" s="229" customFormat="1" ht="15.75" x14ac:dyDescent="0.25">
      <c r="A26" s="103" t="s">
        <v>40</v>
      </c>
      <c r="B26" s="91" t="s">
        <v>46</v>
      </c>
      <c r="C26" s="92" t="s">
        <v>45</v>
      </c>
      <c r="D26" s="78"/>
      <c r="E26" s="78"/>
      <c r="F26" s="78"/>
      <c r="G26" s="78"/>
      <c r="H26" s="78"/>
      <c r="I26" s="78"/>
      <c r="M26" s="282"/>
      <c r="N26" s="283"/>
      <c r="O26" s="283"/>
      <c r="P26" s="283"/>
    </row>
    <row r="27" spans="1:16" s="229" customFormat="1" ht="15.75" x14ac:dyDescent="0.25">
      <c r="A27" s="103" t="s">
        <v>40</v>
      </c>
      <c r="B27" s="91" t="s">
        <v>47</v>
      </c>
      <c r="C27" s="92" t="s">
        <v>232</v>
      </c>
      <c r="D27" s="78"/>
      <c r="E27" s="78"/>
      <c r="F27" s="78"/>
      <c r="G27" s="78"/>
      <c r="H27" s="78"/>
      <c r="I27" s="78"/>
      <c r="M27" s="282"/>
      <c r="N27" s="283"/>
      <c r="O27" s="283"/>
      <c r="P27" s="283"/>
    </row>
    <row r="28" spans="1:16" s="229" customFormat="1" ht="15.75" x14ac:dyDescent="0.25">
      <c r="A28" s="103" t="s">
        <v>40</v>
      </c>
      <c r="B28" s="91" t="s">
        <v>49</v>
      </c>
      <c r="C28" s="92" t="s">
        <v>232</v>
      </c>
      <c r="D28" s="78"/>
      <c r="E28" s="78"/>
      <c r="F28" s="78"/>
      <c r="G28" s="78"/>
      <c r="H28" s="78"/>
      <c r="I28" s="78"/>
      <c r="M28" s="282"/>
      <c r="N28" s="283"/>
      <c r="O28" s="283"/>
      <c r="P28" s="283"/>
    </row>
    <row r="29" spans="1:16" s="229" customFormat="1" ht="15.75" x14ac:dyDescent="0.25">
      <c r="A29" s="103" t="s">
        <v>40</v>
      </c>
      <c r="B29" s="91" t="s">
        <v>50</v>
      </c>
      <c r="C29" s="92" t="s">
        <v>51</v>
      </c>
      <c r="D29" s="78"/>
      <c r="E29" s="78"/>
      <c r="F29" s="78"/>
      <c r="G29" s="78"/>
      <c r="H29" s="78"/>
      <c r="I29" s="78"/>
      <c r="M29" s="282"/>
      <c r="N29" s="283"/>
      <c r="O29" s="283"/>
      <c r="P29" s="283"/>
    </row>
    <row r="30" spans="1:16" s="229" customFormat="1" ht="15.75" x14ac:dyDescent="0.25">
      <c r="A30" s="103" t="s">
        <v>40</v>
      </c>
      <c r="B30" s="91" t="s">
        <v>52</v>
      </c>
      <c r="C30" s="92" t="s">
        <v>53</v>
      </c>
      <c r="D30" s="78"/>
      <c r="E30" s="78"/>
      <c r="F30" s="78"/>
      <c r="G30" s="78"/>
      <c r="H30" s="78"/>
      <c r="I30" s="78"/>
      <c r="M30" s="282"/>
      <c r="N30" s="283"/>
      <c r="O30" s="283"/>
      <c r="P30" s="283"/>
    </row>
    <row r="31" spans="1:16" s="229" customFormat="1" ht="15.75" x14ac:dyDescent="0.25">
      <c r="A31" s="103" t="s">
        <v>40</v>
      </c>
      <c r="B31" s="91" t="s">
        <v>54</v>
      </c>
      <c r="C31" s="92" t="s">
        <v>43</v>
      </c>
      <c r="D31" s="78"/>
      <c r="E31" s="78"/>
      <c r="F31" s="78"/>
      <c r="G31" s="78"/>
      <c r="H31" s="78"/>
      <c r="I31" s="78"/>
      <c r="M31" s="282"/>
      <c r="N31" s="283"/>
      <c r="O31" s="283"/>
      <c r="P31" s="283"/>
    </row>
    <row r="32" spans="1:16" s="284" customFormat="1" ht="15.75" x14ac:dyDescent="0.25">
      <c r="A32" s="103" t="s">
        <v>40</v>
      </c>
      <c r="B32" s="91" t="s">
        <v>55</v>
      </c>
      <c r="C32" s="92" t="s">
        <v>56</v>
      </c>
      <c r="D32" s="78"/>
      <c r="E32" s="78"/>
      <c r="F32" s="78"/>
      <c r="G32" s="78"/>
      <c r="H32" s="78"/>
      <c r="I32" s="78"/>
      <c r="M32" s="285"/>
      <c r="N32" s="286"/>
      <c r="O32" s="286"/>
      <c r="P32" s="286"/>
    </row>
    <row r="33" spans="1:16" s="229" customFormat="1" ht="15.75" x14ac:dyDescent="0.25">
      <c r="A33" s="103" t="s">
        <v>40</v>
      </c>
      <c r="B33" s="91" t="s">
        <v>57</v>
      </c>
      <c r="C33" s="92" t="s">
        <v>58</v>
      </c>
      <c r="D33" s="78"/>
      <c r="E33" s="78"/>
      <c r="F33" s="78"/>
      <c r="G33" s="78"/>
      <c r="H33" s="78"/>
      <c r="I33" s="78"/>
      <c r="M33" s="282"/>
      <c r="N33" s="283"/>
      <c r="O33" s="283"/>
      <c r="P33" s="283"/>
    </row>
    <row r="34" spans="1:16" s="229" customFormat="1" ht="15.75" x14ac:dyDescent="0.25">
      <c r="A34" s="90" t="s">
        <v>63</v>
      </c>
      <c r="B34" s="91" t="s">
        <v>64</v>
      </c>
      <c r="C34" s="92"/>
      <c r="D34" s="78"/>
      <c r="E34" s="78"/>
      <c r="F34" s="78"/>
      <c r="G34" s="78"/>
      <c r="H34" s="78"/>
      <c r="I34" s="78"/>
      <c r="M34" s="283"/>
      <c r="N34" s="283"/>
      <c r="O34" s="283"/>
      <c r="P34" s="283"/>
    </row>
    <row r="35" spans="1:16" s="229" customFormat="1" ht="16.5" thickBot="1" x14ac:dyDescent="0.3">
      <c r="A35" s="90" t="s">
        <v>63</v>
      </c>
      <c r="B35" s="91" t="s">
        <v>65</v>
      </c>
      <c r="C35" s="92"/>
      <c r="D35" s="78"/>
      <c r="E35" s="78"/>
      <c r="F35" s="78"/>
      <c r="G35" s="78"/>
      <c r="H35" s="78"/>
      <c r="I35" s="78"/>
      <c r="M35" s="283"/>
      <c r="N35" s="283"/>
      <c r="O35" s="283"/>
      <c r="P35" s="283"/>
    </row>
    <row r="36" spans="1:16" s="229" customFormat="1" ht="15.75" x14ac:dyDescent="0.25">
      <c r="A36" s="487" t="s">
        <v>66</v>
      </c>
      <c r="B36" s="488"/>
      <c r="C36" s="488"/>
      <c r="D36" s="488"/>
      <c r="E36" s="488"/>
      <c r="F36" s="488"/>
      <c r="G36" s="488"/>
      <c r="H36" s="488"/>
      <c r="I36" s="489"/>
      <c r="M36" s="283"/>
      <c r="N36" s="283"/>
      <c r="O36" s="283"/>
      <c r="P36" s="283"/>
    </row>
    <row r="37" spans="1:16" s="287" customFormat="1" ht="15.75" x14ac:dyDescent="0.25">
      <c r="A37" s="490" t="s">
        <v>7</v>
      </c>
      <c r="B37" s="490"/>
      <c r="C37" s="165" t="s">
        <v>8</v>
      </c>
      <c r="D37" s="165" t="s">
        <v>9</v>
      </c>
      <c r="E37" s="165" t="s">
        <v>10</v>
      </c>
      <c r="F37" s="165" t="s">
        <v>11</v>
      </c>
      <c r="G37" s="165" t="s">
        <v>12</v>
      </c>
      <c r="H37" s="165" t="s">
        <v>13</v>
      </c>
      <c r="I37" s="165" t="s">
        <v>14</v>
      </c>
      <c r="M37" s="163"/>
      <c r="N37" s="163"/>
      <c r="O37" s="163"/>
      <c r="P37" s="163"/>
    </row>
    <row r="38" spans="1:16" s="175" customFormat="1" ht="15.75" x14ac:dyDescent="0.25">
      <c r="A38" s="90" t="s">
        <v>26</v>
      </c>
      <c r="B38" s="91" t="s">
        <v>67</v>
      </c>
      <c r="C38" s="115" t="s">
        <v>68</v>
      </c>
      <c r="D38" s="78"/>
      <c r="E38" s="78"/>
      <c r="F38" s="78"/>
      <c r="G38" s="78"/>
      <c r="H38" s="78"/>
      <c r="I38" s="78"/>
      <c r="M38" s="288"/>
      <c r="N38" s="288"/>
      <c r="O38" s="288"/>
      <c r="P38" s="288"/>
    </row>
    <row r="39" spans="1:16" s="175" customFormat="1" ht="15.75" x14ac:dyDescent="0.25">
      <c r="A39" s="90" t="s">
        <v>69</v>
      </c>
      <c r="B39" s="91" t="s">
        <v>70</v>
      </c>
      <c r="C39" s="115" t="s">
        <v>71</v>
      </c>
      <c r="D39" s="78"/>
      <c r="E39" s="78"/>
      <c r="F39" s="78"/>
      <c r="G39" s="78"/>
      <c r="H39" s="78"/>
      <c r="I39" s="78"/>
      <c r="M39" s="288"/>
      <c r="N39" s="288"/>
      <c r="O39" s="288"/>
      <c r="P39" s="288"/>
    </row>
    <row r="40" spans="1:16" s="175" customFormat="1" ht="15.75" x14ac:dyDescent="0.25">
      <c r="A40" s="90" t="s">
        <v>72</v>
      </c>
      <c r="B40" s="118" t="s">
        <v>73</v>
      </c>
      <c r="C40" s="115" t="s">
        <v>74</v>
      </c>
      <c r="D40" s="78"/>
      <c r="E40" s="78"/>
      <c r="F40" s="78"/>
      <c r="G40" s="78"/>
      <c r="H40" s="78"/>
      <c r="I40" s="78"/>
      <c r="M40" s="288"/>
      <c r="N40" s="288"/>
      <c r="O40" s="288"/>
      <c r="P40" s="288"/>
    </row>
    <row r="41" spans="1:16" s="229" customFormat="1" ht="15.75" x14ac:dyDescent="0.25">
      <c r="A41" s="90" t="s">
        <v>75</v>
      </c>
      <c r="B41" s="91" t="s">
        <v>76</v>
      </c>
      <c r="C41" s="115" t="s">
        <v>77</v>
      </c>
      <c r="D41" s="78"/>
      <c r="E41" s="78"/>
      <c r="F41" s="78"/>
      <c r="G41" s="78"/>
      <c r="H41" s="78"/>
      <c r="I41" s="78"/>
      <c r="M41" s="283"/>
      <c r="N41" s="283"/>
      <c r="O41" s="283"/>
      <c r="P41" s="283"/>
    </row>
    <row r="42" spans="1:16" s="284" customFormat="1" ht="15.75" x14ac:dyDescent="0.25">
      <c r="A42" s="90" t="s">
        <v>75</v>
      </c>
      <c r="B42" s="91" t="s">
        <v>78</v>
      </c>
      <c r="C42" s="115" t="s">
        <v>43</v>
      </c>
      <c r="D42" s="78"/>
      <c r="E42" s="78"/>
      <c r="F42" s="78"/>
      <c r="G42" s="78"/>
      <c r="H42" s="78"/>
      <c r="I42" s="78"/>
      <c r="M42" s="286"/>
      <c r="N42" s="286"/>
      <c r="O42" s="286"/>
      <c r="P42" s="286"/>
    </row>
    <row r="43" spans="1:16" s="229" customFormat="1" ht="15.75" x14ac:dyDescent="0.25">
      <c r="A43" s="90" t="s">
        <v>79</v>
      </c>
      <c r="B43" s="91" t="s">
        <v>80</v>
      </c>
      <c r="C43" s="115" t="s">
        <v>43</v>
      </c>
      <c r="D43" s="78"/>
      <c r="E43" s="78"/>
      <c r="F43" s="78"/>
      <c r="G43" s="78"/>
      <c r="H43" s="78"/>
      <c r="I43" s="78"/>
      <c r="M43" s="283"/>
      <c r="N43" s="283"/>
      <c r="O43" s="283"/>
      <c r="P43" s="283"/>
    </row>
    <row r="44" spans="1:16" s="229" customFormat="1" ht="15.75" x14ac:dyDescent="0.25">
      <c r="A44" s="90" t="s">
        <v>75</v>
      </c>
      <c r="B44" s="91" t="s">
        <v>81</v>
      </c>
      <c r="C44" s="115" t="s">
        <v>43</v>
      </c>
      <c r="D44" s="78"/>
      <c r="E44" s="78"/>
      <c r="F44" s="78"/>
      <c r="G44" s="78"/>
      <c r="H44" s="78"/>
      <c r="I44" s="78"/>
      <c r="M44" s="283"/>
      <c r="N44" s="283"/>
      <c r="O44" s="283"/>
      <c r="P44" s="283"/>
    </row>
    <row r="45" spans="1:16" s="229" customFormat="1" ht="15.75" x14ac:dyDescent="0.25">
      <c r="A45" s="90" t="s">
        <v>82</v>
      </c>
      <c r="B45" s="91" t="s">
        <v>83</v>
      </c>
      <c r="C45" s="115" t="s">
        <v>84</v>
      </c>
      <c r="D45" s="78">
        <v>90054</v>
      </c>
      <c r="E45" s="78">
        <v>1100</v>
      </c>
      <c r="F45" s="78">
        <f>(D45-E45)*0.125</f>
        <v>11119.25</v>
      </c>
      <c r="G45" s="78">
        <v>3562.14</v>
      </c>
      <c r="H45" s="78">
        <f t="shared" ref="H45" si="3">(D45-E45+F45+G45)*0.005</f>
        <v>518.17695000000003</v>
      </c>
      <c r="I45" s="78">
        <f t="shared" ref="I45" si="4">D45-E45+F45+H45+G45</f>
        <v>104153.56694999999</v>
      </c>
      <c r="M45" s="283"/>
      <c r="N45" s="283"/>
      <c r="O45" s="283"/>
      <c r="P45" s="283"/>
    </row>
    <row r="46" spans="1:16" s="229" customFormat="1" ht="15.75" x14ac:dyDescent="0.25">
      <c r="A46" s="90" t="s">
        <v>91</v>
      </c>
      <c r="B46" s="91" t="s">
        <v>92</v>
      </c>
      <c r="C46" s="115" t="s">
        <v>93</v>
      </c>
      <c r="D46" s="78"/>
      <c r="E46" s="78"/>
      <c r="F46" s="78"/>
      <c r="G46" s="78"/>
      <c r="H46" s="78"/>
      <c r="I46" s="78"/>
      <c r="M46" s="283"/>
      <c r="N46" s="283"/>
      <c r="O46" s="283"/>
      <c r="P46" s="283"/>
    </row>
    <row r="47" spans="1:16" s="284" customFormat="1" ht="15.75" x14ac:dyDescent="0.25">
      <c r="A47" s="90" t="s">
        <v>94</v>
      </c>
      <c r="B47" s="91" t="s">
        <v>95</v>
      </c>
      <c r="C47" s="119" t="s">
        <v>96</v>
      </c>
      <c r="D47" s="78"/>
      <c r="E47" s="78"/>
      <c r="F47" s="78"/>
      <c r="G47" s="78"/>
      <c r="H47" s="78"/>
      <c r="I47" s="78"/>
      <c r="M47" s="286"/>
      <c r="N47" s="286"/>
      <c r="O47" s="286"/>
      <c r="P47" s="286"/>
    </row>
    <row r="48" spans="1:16" s="284" customFormat="1" ht="15.75" x14ac:dyDescent="0.25">
      <c r="A48" s="90" t="s">
        <v>94</v>
      </c>
      <c r="B48" s="91" t="s">
        <v>97</v>
      </c>
      <c r="C48" s="119" t="s">
        <v>98</v>
      </c>
      <c r="D48" s="78"/>
      <c r="E48" s="78"/>
      <c r="F48" s="78"/>
      <c r="G48" s="78"/>
      <c r="H48" s="78"/>
      <c r="I48" s="78"/>
      <c r="M48" s="286"/>
      <c r="N48" s="286"/>
      <c r="O48" s="286"/>
      <c r="P48" s="286"/>
    </row>
    <row r="49" spans="1:16" s="229" customFormat="1" ht="15.75" x14ac:dyDescent="0.25">
      <c r="A49" s="90" t="s">
        <v>99</v>
      </c>
      <c r="B49" s="91" t="s">
        <v>100</v>
      </c>
      <c r="C49" s="119" t="s">
        <v>101</v>
      </c>
      <c r="D49" s="78"/>
      <c r="E49" s="78"/>
      <c r="F49" s="78"/>
      <c r="G49" s="78"/>
      <c r="H49" s="78"/>
      <c r="I49" s="78"/>
      <c r="M49" s="283"/>
      <c r="N49" s="283"/>
      <c r="O49" s="283"/>
      <c r="P49" s="283"/>
    </row>
    <row r="50" spans="1:16" s="229" customFormat="1" ht="15.75" x14ac:dyDescent="0.25">
      <c r="A50" s="90" t="s">
        <v>99</v>
      </c>
      <c r="B50" s="91" t="s">
        <v>102</v>
      </c>
      <c r="C50" s="119" t="s">
        <v>101</v>
      </c>
      <c r="D50" s="78"/>
      <c r="E50" s="78"/>
      <c r="F50" s="78"/>
      <c r="G50" s="78"/>
      <c r="H50" s="78"/>
      <c r="I50" s="78"/>
      <c r="M50" s="283"/>
      <c r="N50" s="283"/>
      <c r="O50" s="283"/>
      <c r="P50" s="283"/>
    </row>
    <row r="51" spans="1:16" s="229" customFormat="1" ht="15.75" x14ac:dyDescent="0.25">
      <c r="A51" s="90" t="s">
        <v>105</v>
      </c>
      <c r="B51" s="91" t="s">
        <v>106</v>
      </c>
      <c r="C51" s="119" t="s">
        <v>107</v>
      </c>
      <c r="D51" s="78"/>
      <c r="E51" s="78"/>
      <c r="F51" s="78"/>
      <c r="G51" s="78"/>
      <c r="H51" s="78"/>
      <c r="I51" s="78"/>
      <c r="M51" s="283"/>
      <c r="N51" s="283"/>
      <c r="O51" s="283"/>
      <c r="P51" s="283"/>
    </row>
    <row r="52" spans="1:16" s="229" customFormat="1" ht="15.75" x14ac:dyDescent="0.25">
      <c r="A52" s="90" t="s">
        <v>108</v>
      </c>
      <c r="B52" s="91" t="s">
        <v>109</v>
      </c>
      <c r="C52" s="119" t="s">
        <v>110</v>
      </c>
      <c r="D52" s="167"/>
      <c r="E52" s="167"/>
      <c r="F52" s="78"/>
      <c r="G52" s="78"/>
      <c r="H52" s="167"/>
      <c r="I52" s="167"/>
      <c r="M52" s="283"/>
      <c r="N52" s="283"/>
      <c r="O52" s="283"/>
      <c r="P52" s="283"/>
    </row>
    <row r="53" spans="1:16" s="229" customFormat="1" ht="15.75" x14ac:dyDescent="0.25">
      <c r="A53" s="90" t="s">
        <v>108</v>
      </c>
      <c r="B53" s="91" t="s">
        <v>111</v>
      </c>
      <c r="C53" s="92" t="s">
        <v>98</v>
      </c>
      <c r="D53" s="78"/>
      <c r="E53" s="78"/>
      <c r="F53" s="78"/>
      <c r="G53" s="78"/>
      <c r="H53" s="78"/>
      <c r="I53" s="78"/>
      <c r="M53" s="283"/>
      <c r="N53" s="283"/>
      <c r="O53" s="283"/>
      <c r="P53" s="283"/>
    </row>
    <row r="54" spans="1:16" s="287" customFormat="1" x14ac:dyDescent="0.2">
      <c r="A54" s="90" t="s">
        <v>99</v>
      </c>
      <c r="B54" s="91" t="s">
        <v>103</v>
      </c>
      <c r="C54" s="119" t="s">
        <v>104</v>
      </c>
      <c r="D54" s="78"/>
      <c r="E54" s="78"/>
      <c r="F54" s="78"/>
      <c r="G54" s="78"/>
      <c r="H54" s="78"/>
      <c r="I54" s="78"/>
      <c r="M54" s="163"/>
      <c r="N54" s="163"/>
      <c r="O54" s="163"/>
      <c r="P54" s="163"/>
    </row>
    <row r="55" spans="1:16" s="229" customFormat="1" ht="15.75" x14ac:dyDescent="0.25">
      <c r="A55" s="90" t="s">
        <v>85</v>
      </c>
      <c r="B55" s="91" t="s">
        <v>86</v>
      </c>
      <c r="C55" s="115" t="s">
        <v>87</v>
      </c>
      <c r="D55" s="78"/>
      <c r="E55" s="78"/>
      <c r="F55" s="78"/>
      <c r="G55" s="78"/>
      <c r="H55" s="78"/>
      <c r="I55" s="78"/>
      <c r="M55" s="283"/>
      <c r="N55" s="283"/>
      <c r="O55" s="283"/>
      <c r="P55" s="283"/>
    </row>
    <row r="56" spans="1:16" s="284" customFormat="1" ht="15.75" x14ac:dyDescent="0.25">
      <c r="A56" s="90" t="s">
        <v>88</v>
      </c>
      <c r="B56" s="91" t="s">
        <v>89</v>
      </c>
      <c r="C56" s="115" t="s">
        <v>90</v>
      </c>
      <c r="D56" s="82"/>
      <c r="E56" s="78"/>
      <c r="F56" s="78"/>
      <c r="G56" s="78"/>
      <c r="H56" s="78"/>
      <c r="I56" s="78"/>
    </row>
    <row r="57" spans="1:16" s="229" customFormat="1" ht="15.75" x14ac:dyDescent="0.25">
      <c r="A57" s="90" t="s">
        <v>63</v>
      </c>
      <c r="B57" s="91" t="s">
        <v>112</v>
      </c>
      <c r="C57" s="120"/>
      <c r="D57" s="78"/>
      <c r="E57" s="78"/>
      <c r="F57" s="78"/>
      <c r="G57" s="78"/>
      <c r="H57" s="78"/>
      <c r="I57" s="78"/>
      <c r="M57" s="283"/>
      <c r="N57" s="283"/>
      <c r="O57" s="283"/>
      <c r="P57" s="283"/>
    </row>
    <row r="58" spans="1:16" s="229" customFormat="1" ht="15.75" x14ac:dyDescent="0.25">
      <c r="A58" s="90" t="s">
        <v>63</v>
      </c>
      <c r="B58" s="91" t="s">
        <v>113</v>
      </c>
      <c r="C58" s="120"/>
      <c r="D58" s="78"/>
      <c r="E58" s="78"/>
      <c r="F58" s="78"/>
      <c r="G58" s="78"/>
      <c r="H58" s="78"/>
      <c r="I58" s="78"/>
      <c r="M58" s="283"/>
      <c r="N58" s="283"/>
      <c r="O58" s="283"/>
      <c r="P58" s="283"/>
    </row>
    <row r="59" spans="1:16" s="229" customFormat="1" ht="15.75" x14ac:dyDescent="0.25">
      <c r="A59" s="90" t="s">
        <v>63</v>
      </c>
      <c r="B59" s="91" t="s">
        <v>115</v>
      </c>
      <c r="C59" s="120"/>
      <c r="D59" s="78"/>
      <c r="E59" s="78"/>
      <c r="F59" s="78"/>
      <c r="G59" s="78"/>
      <c r="H59" s="78"/>
      <c r="I59" s="78"/>
      <c r="M59" s="282"/>
      <c r="N59" s="282"/>
      <c r="O59" s="282"/>
      <c r="P59" s="282"/>
    </row>
    <row r="60" spans="1:16" s="229" customFormat="1" ht="15.75" x14ac:dyDescent="0.25">
      <c r="A60" s="90" t="s">
        <v>63</v>
      </c>
      <c r="B60" s="91" t="s">
        <v>114</v>
      </c>
      <c r="C60" s="120"/>
      <c r="D60" s="78"/>
      <c r="E60" s="78"/>
      <c r="F60" s="78"/>
      <c r="G60" s="78"/>
      <c r="H60" s="78"/>
      <c r="I60" s="78"/>
      <c r="M60" s="282"/>
      <c r="N60" s="282"/>
      <c r="O60" s="282"/>
      <c r="P60" s="282"/>
    </row>
    <row r="61" spans="1:16" s="229" customFormat="1" ht="15.75" x14ac:dyDescent="0.25">
      <c r="A61" s="90" t="s">
        <v>63</v>
      </c>
      <c r="B61" s="91" t="s">
        <v>116</v>
      </c>
      <c r="C61" s="120"/>
      <c r="D61" s="78"/>
      <c r="E61" s="78"/>
      <c r="F61" s="78"/>
      <c r="G61" s="78"/>
      <c r="H61" s="78"/>
      <c r="I61" s="78"/>
      <c r="M61" s="282"/>
      <c r="N61" s="282"/>
      <c r="O61" s="282"/>
      <c r="P61" s="282"/>
    </row>
    <row r="62" spans="1:16" s="229" customFormat="1" ht="16.5" thickBot="1" x14ac:dyDescent="0.3">
      <c r="A62" s="121" t="s">
        <v>63</v>
      </c>
      <c r="B62" s="122" t="s">
        <v>117</v>
      </c>
      <c r="C62" s="120"/>
      <c r="D62" s="78"/>
      <c r="E62" s="78"/>
      <c r="F62" s="78"/>
      <c r="G62" s="78"/>
      <c r="H62" s="78"/>
      <c r="I62" s="78"/>
      <c r="M62" s="282"/>
      <c r="N62" s="282"/>
      <c r="O62" s="282"/>
      <c r="P62" s="282"/>
    </row>
    <row r="63" spans="1:16" s="229" customFormat="1" ht="16.5" thickBot="1" x14ac:dyDescent="0.3">
      <c r="A63" s="163"/>
      <c r="B63" s="168"/>
      <c r="C63" s="169"/>
      <c r="D63" s="170"/>
      <c r="E63" s="170"/>
      <c r="F63" s="170"/>
      <c r="G63" s="170"/>
      <c r="H63" s="170"/>
      <c r="I63" s="170"/>
      <c r="M63" s="283"/>
      <c r="N63" s="283"/>
      <c r="O63" s="283"/>
      <c r="P63" s="283"/>
    </row>
    <row r="64" spans="1:16" s="229" customFormat="1" ht="16.5" thickBot="1" x14ac:dyDescent="0.3">
      <c r="A64" s="447" t="s">
        <v>118</v>
      </c>
      <c r="B64" s="448"/>
      <c r="C64" s="448"/>
      <c r="D64" s="448"/>
      <c r="E64" s="448"/>
      <c r="F64" s="448"/>
      <c r="G64" s="448"/>
      <c r="H64" s="448"/>
      <c r="I64" s="449"/>
      <c r="M64" s="283"/>
      <c r="N64" s="283"/>
      <c r="O64" s="283"/>
      <c r="P64" s="283"/>
    </row>
    <row r="65" spans="1:16" s="229" customFormat="1" ht="15.75" x14ac:dyDescent="0.25">
      <c r="A65" s="477" t="s">
        <v>7</v>
      </c>
      <c r="B65" s="477"/>
      <c r="C65" s="111" t="s">
        <v>8</v>
      </c>
      <c r="D65" s="111" t="s">
        <v>9</v>
      </c>
      <c r="E65" s="111" t="s">
        <v>10</v>
      </c>
      <c r="F65" s="111" t="s">
        <v>11</v>
      </c>
      <c r="G65" s="111" t="s">
        <v>12</v>
      </c>
      <c r="H65" s="111" t="s">
        <v>13</v>
      </c>
      <c r="I65" s="111" t="s">
        <v>14</v>
      </c>
      <c r="M65" s="283"/>
      <c r="N65" s="283"/>
      <c r="O65" s="283"/>
      <c r="P65" s="283"/>
    </row>
    <row r="66" spans="1:16" s="229" customFormat="1" ht="15.75" x14ac:dyDescent="0.25">
      <c r="A66" s="132" t="s">
        <v>124</v>
      </c>
      <c r="B66" s="133" t="s">
        <v>125</v>
      </c>
      <c r="C66" s="92" t="s">
        <v>68</v>
      </c>
      <c r="D66" s="82"/>
      <c r="E66" s="78"/>
      <c r="F66" s="78"/>
      <c r="G66" s="78"/>
      <c r="H66" s="78"/>
      <c r="I66" s="78"/>
      <c r="M66" s="283"/>
      <c r="N66" s="283"/>
      <c r="O66" s="283"/>
      <c r="P66" s="283"/>
    </row>
    <row r="67" spans="1:16" s="229" customFormat="1" ht="15.75" x14ac:dyDescent="0.25">
      <c r="A67" s="132" t="s">
        <v>124</v>
      </c>
      <c r="B67" s="133" t="s">
        <v>126</v>
      </c>
      <c r="C67" s="92" t="s">
        <v>127</v>
      </c>
      <c r="D67" s="82"/>
      <c r="E67" s="78"/>
      <c r="F67" s="78"/>
      <c r="G67" s="78"/>
      <c r="H67" s="78"/>
      <c r="I67" s="78"/>
      <c r="M67" s="283"/>
      <c r="N67" s="283"/>
      <c r="O67" s="283"/>
      <c r="P67" s="283"/>
    </row>
    <row r="68" spans="1:16" s="175" customFormat="1" ht="15.75" x14ac:dyDescent="0.25">
      <c r="A68" s="132" t="s">
        <v>124</v>
      </c>
      <c r="B68" s="133" t="s">
        <v>128</v>
      </c>
      <c r="C68" s="92" t="s">
        <v>127</v>
      </c>
      <c r="D68" s="82"/>
      <c r="E68" s="78"/>
      <c r="F68" s="78"/>
      <c r="G68" s="78"/>
      <c r="H68" s="78"/>
      <c r="I68" s="78"/>
      <c r="J68" s="284"/>
      <c r="M68" s="288"/>
      <c r="N68" s="288"/>
      <c r="O68" s="288"/>
      <c r="P68" s="288"/>
    </row>
    <row r="69" spans="1:16" s="175" customFormat="1" ht="15.75" x14ac:dyDescent="0.25">
      <c r="A69" s="132" t="s">
        <v>129</v>
      </c>
      <c r="B69" s="133" t="s">
        <v>130</v>
      </c>
      <c r="C69" s="92" t="s">
        <v>131</v>
      </c>
      <c r="D69" s="82"/>
      <c r="E69" s="78"/>
      <c r="F69" s="78"/>
      <c r="G69" s="78"/>
      <c r="H69" s="78"/>
      <c r="I69" s="78"/>
      <c r="M69" s="288"/>
      <c r="N69" s="288"/>
      <c r="O69" s="288"/>
      <c r="P69" s="288"/>
    </row>
    <row r="70" spans="1:16" s="175" customFormat="1" ht="15.75" x14ac:dyDescent="0.25">
      <c r="A70" s="132" t="s">
        <v>132</v>
      </c>
      <c r="B70" s="133" t="s">
        <v>133</v>
      </c>
      <c r="C70" s="92" t="s">
        <v>134</v>
      </c>
      <c r="D70" s="82"/>
      <c r="E70" s="78"/>
      <c r="F70" s="78"/>
      <c r="G70" s="78"/>
      <c r="H70" s="78"/>
      <c r="I70" s="78"/>
      <c r="M70" s="288"/>
      <c r="N70" s="288"/>
      <c r="O70" s="288"/>
      <c r="P70" s="288"/>
    </row>
    <row r="71" spans="1:16" s="169" customFormat="1" x14ac:dyDescent="0.2">
      <c r="A71" s="132" t="s">
        <v>132</v>
      </c>
      <c r="B71" s="133" t="s">
        <v>135</v>
      </c>
      <c r="C71" s="92" t="s">
        <v>134</v>
      </c>
      <c r="D71" s="82"/>
      <c r="E71" s="78"/>
      <c r="F71" s="78"/>
      <c r="G71" s="78"/>
      <c r="H71" s="78"/>
      <c r="I71" s="78"/>
      <c r="M71" s="128"/>
      <c r="N71" s="128"/>
      <c r="O71" s="128"/>
      <c r="P71" s="128"/>
    </row>
    <row r="72" spans="1:16" s="284" customFormat="1" ht="15.75" x14ac:dyDescent="0.25">
      <c r="A72" s="132" t="s">
        <v>119</v>
      </c>
      <c r="B72" s="133" t="s">
        <v>120</v>
      </c>
      <c r="C72" s="92" t="s">
        <v>121</v>
      </c>
      <c r="D72" s="82"/>
      <c r="E72" s="78"/>
      <c r="F72" s="78"/>
      <c r="G72" s="78"/>
      <c r="H72" s="78"/>
      <c r="I72" s="78"/>
      <c r="J72" s="175"/>
      <c r="M72" s="286"/>
      <c r="N72" s="286"/>
      <c r="O72" s="286"/>
      <c r="P72" s="286"/>
    </row>
    <row r="73" spans="1:16" s="284" customFormat="1" ht="15.75" x14ac:dyDescent="0.25">
      <c r="A73" s="134" t="s">
        <v>119</v>
      </c>
      <c r="B73" s="135" t="s">
        <v>122</v>
      </c>
      <c r="C73" s="92" t="s">
        <v>123</v>
      </c>
      <c r="D73" s="82"/>
      <c r="E73" s="78"/>
      <c r="F73" s="78"/>
      <c r="G73" s="78"/>
      <c r="H73" s="78"/>
      <c r="I73" s="78"/>
      <c r="J73" s="175"/>
      <c r="M73" s="286"/>
      <c r="N73" s="286"/>
      <c r="O73" s="286"/>
      <c r="P73" s="286"/>
    </row>
    <row r="74" spans="1:16" s="229" customFormat="1" ht="15.75" x14ac:dyDescent="0.25">
      <c r="A74" s="90" t="s">
        <v>63</v>
      </c>
      <c r="B74" s="91" t="s">
        <v>136</v>
      </c>
      <c r="C74" s="120"/>
      <c r="D74" s="78"/>
      <c r="E74" s="78"/>
      <c r="F74" s="78"/>
      <c r="G74" s="78"/>
      <c r="H74" s="78"/>
      <c r="I74" s="78"/>
      <c r="J74" s="284"/>
      <c r="M74" s="283"/>
      <c r="N74" s="283"/>
      <c r="O74" s="283"/>
      <c r="P74" s="283"/>
    </row>
    <row r="75" spans="1:16" s="229" customFormat="1" ht="15.75" x14ac:dyDescent="0.25">
      <c r="A75" s="90" t="s">
        <v>63</v>
      </c>
      <c r="B75" s="91" t="s">
        <v>137</v>
      </c>
      <c r="C75" s="120"/>
      <c r="D75" s="78"/>
      <c r="E75" s="78"/>
      <c r="F75" s="78"/>
      <c r="G75" s="78"/>
      <c r="H75" s="78"/>
      <c r="I75" s="78"/>
      <c r="M75" s="283"/>
      <c r="N75" s="283"/>
      <c r="O75" s="283"/>
      <c r="P75" s="283"/>
    </row>
    <row r="76" spans="1:16" s="229" customFormat="1" ht="16.5" thickBot="1" x14ac:dyDescent="0.3">
      <c r="A76" s="121" t="s">
        <v>63</v>
      </c>
      <c r="B76" s="122" t="s">
        <v>138</v>
      </c>
      <c r="C76" s="123"/>
      <c r="D76" s="78"/>
      <c r="E76" s="78"/>
      <c r="F76" s="78"/>
      <c r="G76" s="78"/>
      <c r="H76" s="78"/>
      <c r="I76" s="78"/>
      <c r="M76" s="283"/>
      <c r="N76" s="283"/>
      <c r="O76" s="283"/>
      <c r="P76" s="283"/>
    </row>
    <row r="77" spans="1:16" s="229" customFormat="1" ht="16.5" thickBot="1" x14ac:dyDescent="0.3">
      <c r="A77" s="478" t="s">
        <v>139</v>
      </c>
      <c r="B77" s="479"/>
      <c r="C77" s="479"/>
      <c r="D77" s="479"/>
      <c r="E77" s="480"/>
      <c r="F77" s="170"/>
      <c r="G77" s="170"/>
      <c r="H77" s="170"/>
      <c r="I77" s="170"/>
      <c r="M77" s="283"/>
      <c r="N77" s="283"/>
      <c r="O77" s="283"/>
      <c r="P77" s="283"/>
    </row>
    <row r="78" spans="1:16" s="229" customFormat="1" ht="16.5" thickBot="1" x14ac:dyDescent="0.3">
      <c r="A78" s="478" t="s">
        <v>140</v>
      </c>
      <c r="B78" s="480"/>
      <c r="C78" s="175"/>
      <c r="D78" s="481" t="s">
        <v>141</v>
      </c>
      <c r="E78" s="482"/>
      <c r="F78" s="170"/>
      <c r="G78" s="170"/>
      <c r="H78" s="170"/>
      <c r="I78" s="170"/>
      <c r="M78" s="283"/>
      <c r="N78" s="283"/>
      <c r="O78" s="283"/>
      <c r="P78" s="283"/>
    </row>
    <row r="79" spans="1:16" s="229" customFormat="1" ht="15.75" x14ac:dyDescent="0.25">
      <c r="A79" s="176" t="s">
        <v>142</v>
      </c>
      <c r="B79" s="177" t="s">
        <v>143</v>
      </c>
      <c r="C79" s="169"/>
      <c r="D79" s="178" t="s">
        <v>142</v>
      </c>
      <c r="E79" s="178" t="s">
        <v>143</v>
      </c>
      <c r="F79" s="170"/>
      <c r="G79" s="170"/>
      <c r="H79" s="170"/>
      <c r="I79" s="170"/>
      <c r="M79" s="283"/>
      <c r="N79" s="283"/>
      <c r="O79" s="283"/>
      <c r="P79" s="283"/>
    </row>
    <row r="80" spans="1:16" s="229" customFormat="1" ht="15.75" x14ac:dyDescent="0.25">
      <c r="A80" s="179" t="s">
        <v>144</v>
      </c>
      <c r="B80" s="180">
        <v>300</v>
      </c>
      <c r="C80" s="169"/>
      <c r="D80" s="120" t="s">
        <v>145</v>
      </c>
      <c r="E80" s="181">
        <v>300</v>
      </c>
      <c r="F80" s="170"/>
      <c r="G80" s="524" t="s">
        <v>271</v>
      </c>
      <c r="H80" s="525"/>
      <c r="I80" s="525"/>
      <c r="M80" s="283"/>
      <c r="N80" s="283"/>
      <c r="O80" s="283"/>
      <c r="P80" s="283"/>
    </row>
    <row r="81" spans="1:16" s="229" customFormat="1" ht="15.75" x14ac:dyDescent="0.25">
      <c r="A81" s="179" t="s">
        <v>146</v>
      </c>
      <c r="B81" s="180">
        <v>400</v>
      </c>
      <c r="C81" s="169"/>
      <c r="D81" s="120" t="s">
        <v>147</v>
      </c>
      <c r="E81" s="181">
        <v>400</v>
      </c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9" t="s">
        <v>148</v>
      </c>
      <c r="B82" s="180">
        <v>500</v>
      </c>
      <c r="C82" s="169"/>
      <c r="D82" s="120" t="s">
        <v>149</v>
      </c>
      <c r="E82" s="181">
        <v>500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150</v>
      </c>
      <c r="B83" s="180">
        <v>600</v>
      </c>
      <c r="C83" s="169"/>
      <c r="D83" s="120" t="s">
        <v>151</v>
      </c>
      <c r="E83" s="181">
        <v>600</v>
      </c>
      <c r="F83" s="170"/>
      <c r="G83" s="170"/>
      <c r="H83" s="170"/>
      <c r="I83" s="170"/>
    </row>
    <row r="84" spans="1:16" s="229" customFormat="1" ht="15.75" x14ac:dyDescent="0.25">
      <c r="A84" s="179" t="s">
        <v>152</v>
      </c>
      <c r="B84" s="180">
        <v>700</v>
      </c>
      <c r="C84" s="169"/>
      <c r="D84" s="120" t="s">
        <v>153</v>
      </c>
      <c r="E84" s="181">
        <v>700</v>
      </c>
      <c r="F84" s="170"/>
      <c r="G84" s="170"/>
      <c r="H84" s="170"/>
      <c r="I84" s="170"/>
    </row>
    <row r="85" spans="1:16" s="229" customFormat="1" ht="15.75" x14ac:dyDescent="0.25">
      <c r="A85" s="179" t="s">
        <v>154</v>
      </c>
      <c r="B85" s="180">
        <v>800</v>
      </c>
      <c r="C85" s="169"/>
      <c r="D85" s="120" t="s">
        <v>155</v>
      </c>
      <c r="E85" s="181">
        <v>750</v>
      </c>
      <c r="F85" s="170"/>
      <c r="G85" s="170"/>
      <c r="H85" s="170"/>
      <c r="I85" s="170"/>
    </row>
    <row r="86" spans="1:16" s="229" customFormat="1" ht="15.75" x14ac:dyDescent="0.25">
      <c r="A86" s="182" t="s">
        <v>156</v>
      </c>
      <c r="B86" s="183">
        <v>900</v>
      </c>
      <c r="C86" s="169"/>
      <c r="D86" s="120" t="s">
        <v>157</v>
      </c>
      <c r="E86" s="181">
        <v>800</v>
      </c>
      <c r="F86" s="170"/>
      <c r="G86" s="170"/>
      <c r="H86" s="170"/>
      <c r="I86" s="170"/>
    </row>
    <row r="87" spans="1:16" s="229" customFormat="1" ht="15.75" x14ac:dyDescent="0.25">
      <c r="A87" s="163" t="s">
        <v>234</v>
      </c>
      <c r="B87" s="184"/>
      <c r="C87" s="169"/>
      <c r="D87" s="128"/>
      <c r="E87" s="185"/>
      <c r="F87" s="170"/>
      <c r="G87" s="170"/>
      <c r="H87" s="170"/>
      <c r="I87" s="170"/>
    </row>
    <row r="88" spans="1:16" s="157" customFormat="1" ht="12" x14ac:dyDescent="0.2">
      <c r="A88" s="289" t="s">
        <v>159</v>
      </c>
      <c r="B88" s="290"/>
      <c r="C88" s="291"/>
      <c r="D88" s="291"/>
      <c r="E88" s="291"/>
      <c r="F88" s="291"/>
      <c r="G88" s="291"/>
      <c r="H88" s="291"/>
      <c r="I88" s="291"/>
    </row>
    <row r="89" spans="1:16" s="157" customFormat="1" ht="12" x14ac:dyDescent="0.2">
      <c r="A89" s="289" t="s">
        <v>160</v>
      </c>
      <c r="B89" s="290"/>
      <c r="C89" s="291"/>
      <c r="D89" s="291"/>
      <c r="E89" s="291"/>
      <c r="F89" s="291"/>
      <c r="G89" s="291"/>
      <c r="H89" s="291"/>
      <c r="I89" s="291"/>
    </row>
    <row r="90" spans="1:16" s="94" customFormat="1" x14ac:dyDescent="0.25">
      <c r="B90" s="189"/>
      <c r="C90" s="190"/>
      <c r="D90" s="190"/>
      <c r="E90" s="190"/>
      <c r="F90" s="190"/>
      <c r="G90" s="190"/>
      <c r="H90" s="190"/>
      <c r="I90" s="190"/>
    </row>
    <row r="91" spans="1:16" s="94" customFormat="1" x14ac:dyDescent="0.25">
      <c r="B91" s="189"/>
      <c r="C91" s="190"/>
      <c r="D91" s="190"/>
      <c r="E91" s="190"/>
      <c r="F91" s="190"/>
      <c r="G91" s="190"/>
      <c r="H91" s="190"/>
      <c r="I91" s="190"/>
    </row>
    <row r="92" spans="1:16" s="94" customFormat="1" x14ac:dyDescent="0.25">
      <c r="B92" s="189"/>
      <c r="C92" s="190"/>
      <c r="D92" s="190"/>
      <c r="E92" s="190"/>
      <c r="F92" s="190"/>
      <c r="G92" s="190"/>
      <c r="H92" s="190"/>
      <c r="I92" s="190"/>
    </row>
    <row r="93" spans="1:16" s="94" customFormat="1" x14ac:dyDescent="0.25">
      <c r="B93" s="189"/>
      <c r="C93" s="190"/>
      <c r="D93" s="190"/>
      <c r="E93" s="190"/>
      <c r="F93" s="190"/>
      <c r="G93" s="190"/>
      <c r="H93" s="190"/>
      <c r="I93" s="190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G80:I80"/>
    <mergeCell ref="A65:B65"/>
    <mergeCell ref="A77:E77"/>
    <mergeCell ref="A78:B78"/>
    <mergeCell ref="D78:E78"/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</mergeCells>
  <pageMargins left="0.25" right="0.25" top="0.17" bottom="0.2" header="0.18" footer="0.3"/>
  <pageSetup scale="5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topLeftCell="A50" zoomScaleNormal="100" zoomScaleSheetLayoutView="100" workbookViewId="0">
      <selection activeCell="D79" sqref="D79"/>
    </sheetView>
  </sheetViews>
  <sheetFormatPr defaultColWidth="14.85546875" defaultRowHeight="15" x14ac:dyDescent="0.25"/>
  <cols>
    <col min="1" max="1" width="28.42578125" customWidth="1"/>
    <col min="2" max="2" width="27.140625" style="1" customWidth="1"/>
    <col min="3" max="6" width="27.140625" style="2" customWidth="1"/>
    <col min="7" max="7" width="23" style="614" customWidth="1"/>
    <col min="8" max="27" width="14.85546875" style="8"/>
  </cols>
  <sheetData>
    <row r="1" spans="1:27" ht="42" customHeight="1" x14ac:dyDescent="0.6">
      <c r="A1" s="450"/>
      <c r="B1" s="451" t="s">
        <v>0</v>
      </c>
      <c r="C1" s="451"/>
      <c r="D1" s="451"/>
      <c r="E1" s="451"/>
      <c r="F1" s="451"/>
      <c r="G1" s="613"/>
    </row>
    <row r="2" spans="1:27" ht="18" x14ac:dyDescent="0.25">
      <c r="A2" s="450"/>
      <c r="B2" s="491" t="s">
        <v>244</v>
      </c>
      <c r="C2" s="491"/>
      <c r="D2" s="491"/>
      <c r="E2" s="491"/>
      <c r="F2" s="491"/>
      <c r="G2" s="613"/>
    </row>
    <row r="3" spans="1:27" x14ac:dyDescent="0.25">
      <c r="A3" s="450"/>
      <c r="B3" s="519" t="s">
        <v>238</v>
      </c>
      <c r="C3" s="519"/>
      <c r="D3" s="519"/>
      <c r="E3" s="519"/>
      <c r="F3" s="519"/>
      <c r="G3" s="613"/>
    </row>
    <row r="4" spans="1:27" ht="18" x14ac:dyDescent="0.25">
      <c r="A4" s="450"/>
      <c r="B4" s="491" t="s">
        <v>245</v>
      </c>
      <c r="C4" s="491"/>
      <c r="D4" s="491"/>
      <c r="E4" s="491"/>
      <c r="F4" s="491"/>
      <c r="G4" s="613"/>
    </row>
    <row r="5" spans="1:27" ht="15.75" thickBot="1" x14ac:dyDescent="0.3">
      <c r="G5" s="613"/>
    </row>
    <row r="6" spans="1:27" ht="23.25" customHeight="1" thickBot="1" x14ac:dyDescent="0.35">
      <c r="A6" s="526" t="s">
        <v>257</v>
      </c>
      <c r="B6" s="527"/>
      <c r="C6" s="527"/>
      <c r="D6" s="527"/>
      <c r="E6" s="527"/>
      <c r="F6" s="527"/>
      <c r="G6" s="619" t="s">
        <v>246</v>
      </c>
    </row>
    <row r="7" spans="1:27" ht="23.25" customHeight="1" thickBot="1" x14ac:dyDescent="0.35">
      <c r="A7" s="526" t="s">
        <v>197</v>
      </c>
      <c r="B7" s="527"/>
      <c r="C7" s="527"/>
      <c r="D7" s="527"/>
      <c r="E7" s="527"/>
      <c r="F7" s="527"/>
      <c r="G7" s="620">
        <v>42628</v>
      </c>
    </row>
    <row r="8" spans="1:27" ht="23.25" customHeight="1" x14ac:dyDescent="0.25">
      <c r="A8" s="529" t="s">
        <v>198</v>
      </c>
      <c r="B8" s="530"/>
      <c r="C8" s="530"/>
      <c r="D8" s="530"/>
      <c r="E8" s="530"/>
      <c r="F8" s="530"/>
      <c r="G8" s="616"/>
    </row>
    <row r="9" spans="1:27" s="7" customFormat="1" ht="15.75" x14ac:dyDescent="0.25">
      <c r="A9" s="536" t="s">
        <v>7</v>
      </c>
      <c r="B9" s="537"/>
      <c r="C9" s="55" t="s">
        <v>8</v>
      </c>
      <c r="D9" s="55" t="s">
        <v>199</v>
      </c>
      <c r="E9" s="55" t="s">
        <v>11</v>
      </c>
      <c r="F9" s="367" t="s">
        <v>200</v>
      </c>
      <c r="G9" s="446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</row>
    <row r="10" spans="1:27" s="229" customFormat="1" ht="15.75" x14ac:dyDescent="0.25">
      <c r="A10" s="90" t="s">
        <v>15</v>
      </c>
      <c r="B10" s="91" t="s">
        <v>16</v>
      </c>
      <c r="C10" s="92" t="s">
        <v>17</v>
      </c>
      <c r="D10" s="82">
        <v>77481</v>
      </c>
      <c r="E10" s="82">
        <f t="shared" ref="E10:E16" si="0">D10*12.5%</f>
        <v>9685.125</v>
      </c>
      <c r="F10" s="317">
        <f>D10+E10</f>
        <v>87166.125</v>
      </c>
      <c r="G10" s="445" t="s">
        <v>204</v>
      </c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</row>
    <row r="11" spans="1:27" s="229" customFormat="1" ht="15.75" x14ac:dyDescent="0.25">
      <c r="A11" s="90" t="s">
        <v>15</v>
      </c>
      <c r="B11" s="91" t="s">
        <v>24</v>
      </c>
      <c r="C11" s="92" t="s">
        <v>25</v>
      </c>
      <c r="D11" s="443">
        <v>77481</v>
      </c>
      <c r="E11" s="82">
        <f t="shared" si="0"/>
        <v>9685.125</v>
      </c>
      <c r="F11" s="317">
        <f t="shared" ref="F11:F36" si="1">D11+E11</f>
        <v>87166.125</v>
      </c>
      <c r="G11" s="445" t="s">
        <v>204</v>
      </c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</row>
    <row r="12" spans="1:27" s="229" customFormat="1" ht="15.75" x14ac:dyDescent="0.25">
      <c r="A12" s="90" t="s">
        <v>15</v>
      </c>
      <c r="B12" s="91" t="s">
        <v>20</v>
      </c>
      <c r="C12" s="92" t="s">
        <v>21</v>
      </c>
      <c r="D12" s="411">
        <v>78381</v>
      </c>
      <c r="E12" s="82">
        <f t="shared" si="0"/>
        <v>9797.625</v>
      </c>
      <c r="F12" s="317">
        <f t="shared" si="1"/>
        <v>88178.625</v>
      </c>
      <c r="G12" s="445" t="s">
        <v>204</v>
      </c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</row>
    <row r="13" spans="1:27" s="229" customFormat="1" ht="15.75" x14ac:dyDescent="0.25">
      <c r="A13" s="90" t="s">
        <v>15</v>
      </c>
      <c r="B13" s="91" t="s">
        <v>22</v>
      </c>
      <c r="C13" s="92" t="s">
        <v>23</v>
      </c>
      <c r="D13" s="82">
        <v>78531</v>
      </c>
      <c r="E13" s="82">
        <f t="shared" si="0"/>
        <v>9816.375</v>
      </c>
      <c r="F13" s="317">
        <f t="shared" si="1"/>
        <v>88347.375</v>
      </c>
      <c r="G13" s="445" t="s">
        <v>252</v>
      </c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</row>
    <row r="14" spans="1:27" s="229" customFormat="1" ht="15.75" x14ac:dyDescent="0.25">
      <c r="A14" s="90" t="s">
        <v>15</v>
      </c>
      <c r="B14" s="91" t="s">
        <v>18</v>
      </c>
      <c r="C14" s="92" t="s">
        <v>19</v>
      </c>
      <c r="D14" s="82">
        <v>78481</v>
      </c>
      <c r="E14" s="82">
        <f t="shared" si="0"/>
        <v>9810.125</v>
      </c>
      <c r="F14" s="317">
        <f t="shared" si="1"/>
        <v>88291.125</v>
      </c>
      <c r="G14" s="445" t="s">
        <v>252</v>
      </c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</row>
    <row r="15" spans="1:27" s="229" customFormat="1" ht="15.75" x14ac:dyDescent="0.25">
      <c r="A15" s="90" t="s">
        <v>15</v>
      </c>
      <c r="B15" s="91" t="s">
        <v>262</v>
      </c>
      <c r="C15" s="92" t="s">
        <v>263</v>
      </c>
      <c r="D15" s="410">
        <v>81651</v>
      </c>
      <c r="E15" s="410">
        <f t="shared" si="0"/>
        <v>10206.375</v>
      </c>
      <c r="F15" s="317">
        <f t="shared" si="1"/>
        <v>91857.375</v>
      </c>
      <c r="G15" s="445" t="s">
        <v>252</v>
      </c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</row>
    <row r="16" spans="1:27" s="284" customFormat="1" ht="15.75" x14ac:dyDescent="0.25">
      <c r="A16" s="90" t="s">
        <v>26</v>
      </c>
      <c r="B16" s="91" t="s">
        <v>27</v>
      </c>
      <c r="C16" s="92" t="s">
        <v>23</v>
      </c>
      <c r="D16" s="82">
        <v>80881</v>
      </c>
      <c r="E16" s="82">
        <f t="shared" si="0"/>
        <v>10110.125</v>
      </c>
      <c r="F16" s="317">
        <f t="shared" si="1"/>
        <v>90991.125</v>
      </c>
      <c r="G16" s="445" t="s">
        <v>252</v>
      </c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</row>
    <row r="17" spans="1:27" s="229" customFormat="1" ht="15.75" x14ac:dyDescent="0.25">
      <c r="A17" s="90" t="s">
        <v>32</v>
      </c>
      <c r="B17" s="91" t="s">
        <v>33</v>
      </c>
      <c r="C17" s="92" t="s">
        <v>34</v>
      </c>
      <c r="D17" s="82">
        <v>82931</v>
      </c>
      <c r="E17" s="82">
        <f t="shared" ref="E17" si="2">D17*12.5%</f>
        <v>10366.375</v>
      </c>
      <c r="F17" s="317">
        <f t="shared" ref="F17" si="3">D17+E17</f>
        <v>93297.375</v>
      </c>
      <c r="G17" s="445" t="s">
        <v>252</v>
      </c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</row>
    <row r="18" spans="1:27" s="229" customFormat="1" ht="15.75" x14ac:dyDescent="0.25">
      <c r="A18" s="90" t="s">
        <v>35</v>
      </c>
      <c r="B18" s="91" t="s">
        <v>36</v>
      </c>
      <c r="C18" s="92" t="s">
        <v>37</v>
      </c>
      <c r="D18" s="443">
        <v>82931</v>
      </c>
      <c r="E18" s="82">
        <f>D18*12.5%</f>
        <v>10366.375</v>
      </c>
      <c r="F18" s="317">
        <f t="shared" si="1"/>
        <v>93297.375</v>
      </c>
      <c r="G18" s="445" t="s">
        <v>252</v>
      </c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</row>
    <row r="19" spans="1:27" s="229" customFormat="1" ht="15.75" x14ac:dyDescent="0.25">
      <c r="A19" s="90" t="s">
        <v>35</v>
      </c>
      <c r="B19" s="91" t="s">
        <v>38</v>
      </c>
      <c r="C19" s="92" t="s">
        <v>39</v>
      </c>
      <c r="D19" s="82"/>
      <c r="E19" s="82"/>
      <c r="F19" s="317"/>
      <c r="G19" s="445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</row>
    <row r="20" spans="1:27" s="229" customFormat="1" ht="15.75" x14ac:dyDescent="0.25">
      <c r="A20" s="90" t="s">
        <v>28</v>
      </c>
      <c r="B20" s="91" t="s">
        <v>29</v>
      </c>
      <c r="C20" s="92" t="s">
        <v>19</v>
      </c>
      <c r="D20" s="82">
        <v>81481</v>
      </c>
      <c r="E20" s="82">
        <f t="shared" ref="E20" si="4">D20*12.5%</f>
        <v>10185.125</v>
      </c>
      <c r="F20" s="317">
        <f t="shared" ref="F20" si="5">D20+E20</f>
        <v>91666.125</v>
      </c>
      <c r="G20" s="445" t="s">
        <v>252</v>
      </c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</row>
    <row r="21" spans="1:27" s="229" customFormat="1" ht="15.75" x14ac:dyDescent="0.25">
      <c r="A21" s="90" t="s">
        <v>30</v>
      </c>
      <c r="B21" s="91" t="s">
        <v>31</v>
      </c>
      <c r="C21" s="92" t="s">
        <v>23</v>
      </c>
      <c r="D21" s="82"/>
      <c r="E21" s="82"/>
      <c r="F21" s="317"/>
      <c r="G21" s="445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</row>
    <row r="22" spans="1:27" s="229" customFormat="1" ht="15.75" x14ac:dyDescent="0.25">
      <c r="A22" s="103" t="s">
        <v>59</v>
      </c>
      <c r="B22" s="91" t="s">
        <v>60</v>
      </c>
      <c r="C22" s="92" t="s">
        <v>19</v>
      </c>
      <c r="D22" s="82">
        <v>87131</v>
      </c>
      <c r="E22" s="82">
        <f t="shared" ref="E22:E34" si="6">D22*12.5%</f>
        <v>10891.375</v>
      </c>
      <c r="F22" s="317">
        <f t="shared" si="1"/>
        <v>98022.375</v>
      </c>
      <c r="G22" s="445" t="s">
        <v>252</v>
      </c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</row>
    <row r="23" spans="1:27" s="229" customFormat="1" ht="15.75" x14ac:dyDescent="0.25">
      <c r="A23" s="103" t="s">
        <v>40</v>
      </c>
      <c r="B23" s="91" t="s">
        <v>41</v>
      </c>
      <c r="C23" s="92" t="s">
        <v>23</v>
      </c>
      <c r="D23" s="82">
        <v>83281</v>
      </c>
      <c r="E23" s="82">
        <f t="shared" si="6"/>
        <v>10410.125</v>
      </c>
      <c r="F23" s="317">
        <f t="shared" si="1"/>
        <v>93691.125</v>
      </c>
      <c r="G23" s="445" t="s">
        <v>252</v>
      </c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</row>
    <row r="24" spans="1:27" s="229" customFormat="1" ht="15.75" x14ac:dyDescent="0.25">
      <c r="A24" s="103" t="s">
        <v>40</v>
      </c>
      <c r="B24" s="91" t="s">
        <v>42</v>
      </c>
      <c r="C24" s="92" t="s">
        <v>43</v>
      </c>
      <c r="D24" s="82">
        <v>87831</v>
      </c>
      <c r="E24" s="82">
        <f t="shared" si="6"/>
        <v>10978.875</v>
      </c>
      <c r="F24" s="317">
        <f t="shared" si="1"/>
        <v>98809.875</v>
      </c>
      <c r="G24" s="445" t="s">
        <v>252</v>
      </c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</row>
    <row r="25" spans="1:27" s="229" customFormat="1" ht="15.75" x14ac:dyDescent="0.25">
      <c r="A25" s="103" t="s">
        <v>59</v>
      </c>
      <c r="B25" s="91" t="s">
        <v>61</v>
      </c>
      <c r="C25" s="92" t="s">
        <v>62</v>
      </c>
      <c r="D25" s="82"/>
      <c r="E25" s="82"/>
      <c r="F25" s="317"/>
      <c r="G25" s="445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</row>
    <row r="26" spans="1:27" s="229" customFormat="1" ht="15.75" x14ac:dyDescent="0.25">
      <c r="A26" s="103" t="s">
        <v>40</v>
      </c>
      <c r="B26" s="91" t="s">
        <v>44</v>
      </c>
      <c r="C26" s="92" t="s">
        <v>45</v>
      </c>
      <c r="D26" s="82">
        <v>83451</v>
      </c>
      <c r="E26" s="82">
        <f t="shared" si="6"/>
        <v>10431.375</v>
      </c>
      <c r="F26" s="317">
        <f t="shared" si="1"/>
        <v>93882.375</v>
      </c>
      <c r="G26" s="445" t="s">
        <v>252</v>
      </c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</row>
    <row r="27" spans="1:27" s="229" customFormat="1" ht="15.75" x14ac:dyDescent="0.25">
      <c r="A27" s="103" t="s">
        <v>40</v>
      </c>
      <c r="B27" s="91" t="s">
        <v>46</v>
      </c>
      <c r="C27" s="92" t="s">
        <v>45</v>
      </c>
      <c r="D27" s="82">
        <v>83831</v>
      </c>
      <c r="E27" s="82">
        <f t="shared" si="6"/>
        <v>10478.875</v>
      </c>
      <c r="F27" s="317">
        <f t="shared" si="1"/>
        <v>94309.875</v>
      </c>
      <c r="G27" s="445" t="s">
        <v>252</v>
      </c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</row>
    <row r="28" spans="1:27" s="229" customFormat="1" ht="15.75" x14ac:dyDescent="0.25">
      <c r="A28" s="103" t="s">
        <v>40</v>
      </c>
      <c r="B28" s="91" t="s">
        <v>47</v>
      </c>
      <c r="C28" s="92" t="s">
        <v>232</v>
      </c>
      <c r="D28" s="82">
        <v>85081</v>
      </c>
      <c r="E28" s="82">
        <f t="shared" si="6"/>
        <v>10635.125</v>
      </c>
      <c r="F28" s="317">
        <f t="shared" si="1"/>
        <v>95716.125</v>
      </c>
      <c r="G28" s="445" t="s">
        <v>252</v>
      </c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</row>
    <row r="29" spans="1:27" s="229" customFormat="1" ht="15.75" x14ac:dyDescent="0.25">
      <c r="A29" s="103" t="s">
        <v>40</v>
      </c>
      <c r="B29" s="91" t="s">
        <v>49</v>
      </c>
      <c r="C29" s="92" t="s">
        <v>232</v>
      </c>
      <c r="D29" s="82">
        <v>83761</v>
      </c>
      <c r="E29" s="82">
        <f t="shared" si="6"/>
        <v>10470.125</v>
      </c>
      <c r="F29" s="317">
        <f t="shared" si="1"/>
        <v>94231.125</v>
      </c>
      <c r="G29" s="445" t="s">
        <v>252</v>
      </c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</row>
    <row r="30" spans="1:27" s="229" customFormat="1" ht="15.75" x14ac:dyDescent="0.25">
      <c r="A30" s="103" t="s">
        <v>40</v>
      </c>
      <c r="B30" s="91" t="s">
        <v>50</v>
      </c>
      <c r="C30" s="92" t="s">
        <v>51</v>
      </c>
      <c r="D30" s="82">
        <v>85331</v>
      </c>
      <c r="E30" s="82">
        <f t="shared" si="6"/>
        <v>10666.375</v>
      </c>
      <c r="F30" s="317">
        <f t="shared" si="1"/>
        <v>95997.375</v>
      </c>
      <c r="G30" s="445" t="s">
        <v>252</v>
      </c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</row>
    <row r="31" spans="1:27" s="229" customFormat="1" ht="15.75" x14ac:dyDescent="0.25">
      <c r="A31" s="103" t="s">
        <v>40</v>
      </c>
      <c r="B31" s="91" t="s">
        <v>52</v>
      </c>
      <c r="C31" s="92" t="s">
        <v>53</v>
      </c>
      <c r="D31" s="82">
        <v>84331</v>
      </c>
      <c r="E31" s="82">
        <f t="shared" si="6"/>
        <v>10541.375</v>
      </c>
      <c r="F31" s="317">
        <f t="shared" si="1"/>
        <v>94872.375</v>
      </c>
      <c r="G31" s="445" t="s">
        <v>252</v>
      </c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</row>
    <row r="32" spans="1:27" s="229" customFormat="1" ht="15.75" x14ac:dyDescent="0.25">
      <c r="A32" s="103" t="s">
        <v>40</v>
      </c>
      <c r="B32" s="91" t="s">
        <v>54</v>
      </c>
      <c r="C32" s="92" t="s">
        <v>43</v>
      </c>
      <c r="D32" s="82">
        <v>83761</v>
      </c>
      <c r="E32" s="82">
        <f t="shared" si="6"/>
        <v>10470.125</v>
      </c>
      <c r="F32" s="317">
        <f t="shared" si="1"/>
        <v>94231.125</v>
      </c>
      <c r="G32" s="445" t="s">
        <v>252</v>
      </c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</row>
    <row r="33" spans="1:27" s="284" customFormat="1" ht="15.75" x14ac:dyDescent="0.25">
      <c r="A33" s="103" t="s">
        <v>40</v>
      </c>
      <c r="B33" s="91" t="s">
        <v>55</v>
      </c>
      <c r="C33" s="92" t="s">
        <v>56</v>
      </c>
      <c r="D33" s="82">
        <v>84781</v>
      </c>
      <c r="E33" s="82">
        <f t="shared" si="6"/>
        <v>10597.625</v>
      </c>
      <c r="F33" s="317">
        <f t="shared" si="1"/>
        <v>95378.625</v>
      </c>
      <c r="G33" s="445" t="s">
        <v>252</v>
      </c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</row>
    <row r="34" spans="1:27" s="229" customFormat="1" ht="15.75" x14ac:dyDescent="0.25">
      <c r="A34" s="103" t="s">
        <v>40</v>
      </c>
      <c r="B34" s="91" t="s">
        <v>57</v>
      </c>
      <c r="C34" s="92" t="s">
        <v>58</v>
      </c>
      <c r="D34" s="443">
        <v>84781</v>
      </c>
      <c r="E34" s="82">
        <f t="shared" si="6"/>
        <v>10597.625</v>
      </c>
      <c r="F34" s="317">
        <f t="shared" ref="F34" si="7">D34+E34</f>
        <v>95378.625</v>
      </c>
      <c r="G34" s="445" t="s">
        <v>252</v>
      </c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</row>
    <row r="35" spans="1:27" s="229" customFormat="1" ht="15.75" x14ac:dyDescent="0.25">
      <c r="A35" s="90" t="s">
        <v>63</v>
      </c>
      <c r="B35" s="91" t="s">
        <v>64</v>
      </c>
      <c r="C35" s="92"/>
      <c r="D35" s="82">
        <v>73281</v>
      </c>
      <c r="E35" s="82">
        <f>D35*12.5%</f>
        <v>9160.125</v>
      </c>
      <c r="F35" s="317">
        <f t="shared" si="1"/>
        <v>82441.125</v>
      </c>
      <c r="G35" s="445" t="s">
        <v>252</v>
      </c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</row>
    <row r="36" spans="1:27" s="229" customFormat="1" ht="15.75" x14ac:dyDescent="0.25">
      <c r="A36" s="90" t="s">
        <v>63</v>
      </c>
      <c r="B36" s="91" t="s">
        <v>65</v>
      </c>
      <c r="C36" s="92"/>
      <c r="D36" s="443">
        <v>73281</v>
      </c>
      <c r="E36" s="82">
        <f>D36*12.5%</f>
        <v>9160.125</v>
      </c>
      <c r="F36" s="317">
        <f t="shared" si="1"/>
        <v>82441.125</v>
      </c>
      <c r="G36" s="445" t="s">
        <v>252</v>
      </c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</row>
    <row r="37" spans="1:27" s="283" customFormat="1" ht="16.5" thickBot="1" x14ac:dyDescent="0.3">
      <c r="A37" s="370"/>
      <c r="B37" s="314"/>
      <c r="C37" s="315"/>
      <c r="D37" s="371"/>
      <c r="E37" s="167"/>
      <c r="F37" s="372"/>
      <c r="G37" s="78"/>
    </row>
    <row r="38" spans="1:27" s="229" customFormat="1" ht="21" thickBot="1" x14ac:dyDescent="0.35">
      <c r="A38" s="531" t="s">
        <v>66</v>
      </c>
      <c r="B38" s="532"/>
      <c r="C38" s="532"/>
      <c r="D38" s="532"/>
      <c r="E38" s="532"/>
      <c r="F38" s="532"/>
      <c r="G38" s="617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</row>
    <row r="39" spans="1:27" s="287" customFormat="1" ht="15.75" x14ac:dyDescent="0.25">
      <c r="A39" s="477" t="s">
        <v>7</v>
      </c>
      <c r="B39" s="477"/>
      <c r="C39" s="354" t="s">
        <v>8</v>
      </c>
      <c r="D39" s="354" t="s">
        <v>199</v>
      </c>
      <c r="E39" s="354" t="s">
        <v>11</v>
      </c>
      <c r="F39" s="373" t="s">
        <v>200</v>
      </c>
      <c r="G39" s="444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</row>
    <row r="40" spans="1:27" s="175" customFormat="1" ht="15.75" x14ac:dyDescent="0.25">
      <c r="A40" s="302" t="s">
        <v>26</v>
      </c>
      <c r="B40" s="303" t="s">
        <v>67</v>
      </c>
      <c r="C40" s="304" t="s">
        <v>68</v>
      </c>
      <c r="D40" s="81">
        <v>88186</v>
      </c>
      <c r="E40" s="81">
        <f t="shared" ref="E40:E45" si="8">D40*12.5%</f>
        <v>11023.25</v>
      </c>
      <c r="F40" s="368">
        <f t="shared" ref="F40:F64" si="9">D40+E40</f>
        <v>99209.25</v>
      </c>
      <c r="G40" s="445" t="s">
        <v>252</v>
      </c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</row>
    <row r="41" spans="1:27" s="175" customFormat="1" ht="15.75" x14ac:dyDescent="0.25">
      <c r="A41" s="90" t="s">
        <v>69</v>
      </c>
      <c r="B41" s="91" t="s">
        <v>70</v>
      </c>
      <c r="C41" s="115" t="s">
        <v>71</v>
      </c>
      <c r="D41" s="81">
        <v>88886</v>
      </c>
      <c r="E41" s="82">
        <f t="shared" si="8"/>
        <v>11110.75</v>
      </c>
      <c r="F41" s="317">
        <f t="shared" si="9"/>
        <v>99996.75</v>
      </c>
      <c r="G41" s="445" t="s">
        <v>252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</row>
    <row r="42" spans="1:27" s="175" customFormat="1" ht="15.75" x14ac:dyDescent="0.25">
      <c r="A42" s="90" t="s">
        <v>72</v>
      </c>
      <c r="B42" s="118" t="s">
        <v>73</v>
      </c>
      <c r="C42" s="115" t="s">
        <v>74</v>
      </c>
      <c r="D42" s="82"/>
      <c r="E42" s="82"/>
      <c r="F42" s="317"/>
      <c r="G42" s="445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</row>
    <row r="43" spans="1:27" s="229" customFormat="1" ht="15.75" x14ac:dyDescent="0.25">
      <c r="A43" s="90" t="s">
        <v>75</v>
      </c>
      <c r="B43" s="91" t="s">
        <v>76</v>
      </c>
      <c r="C43" s="115" t="s">
        <v>77</v>
      </c>
      <c r="D43" s="82">
        <v>88786</v>
      </c>
      <c r="E43" s="82">
        <f t="shared" si="8"/>
        <v>11098.25</v>
      </c>
      <c r="F43" s="317">
        <f t="shared" si="9"/>
        <v>99884.25</v>
      </c>
      <c r="G43" s="445" t="s">
        <v>252</v>
      </c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</row>
    <row r="44" spans="1:27" s="284" customFormat="1" ht="15.75" x14ac:dyDescent="0.25">
      <c r="A44" s="90" t="s">
        <v>75</v>
      </c>
      <c r="B44" s="91" t="s">
        <v>78</v>
      </c>
      <c r="C44" s="115" t="s">
        <v>43</v>
      </c>
      <c r="D44" s="82">
        <v>88386</v>
      </c>
      <c r="E44" s="82">
        <f t="shared" si="8"/>
        <v>11048.25</v>
      </c>
      <c r="F44" s="317">
        <f t="shared" si="9"/>
        <v>99434.25</v>
      </c>
      <c r="G44" s="445" t="s">
        <v>252</v>
      </c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</row>
    <row r="45" spans="1:27" s="229" customFormat="1" ht="15.75" x14ac:dyDescent="0.25">
      <c r="A45" s="90" t="s">
        <v>79</v>
      </c>
      <c r="B45" s="91" t="s">
        <v>80</v>
      </c>
      <c r="C45" s="115" t="s">
        <v>43</v>
      </c>
      <c r="D45" s="82">
        <v>89886</v>
      </c>
      <c r="E45" s="82">
        <f t="shared" si="8"/>
        <v>11235.75</v>
      </c>
      <c r="F45" s="317">
        <f t="shared" si="9"/>
        <v>101121.75</v>
      </c>
      <c r="G45" s="445" t="s">
        <v>252</v>
      </c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</row>
    <row r="46" spans="1:27" s="229" customFormat="1" ht="15.75" x14ac:dyDescent="0.25">
      <c r="A46" s="90" t="s">
        <v>75</v>
      </c>
      <c r="B46" s="91" t="s">
        <v>81</v>
      </c>
      <c r="C46" s="115" t="s">
        <v>43</v>
      </c>
      <c r="D46" s="82"/>
      <c r="E46" s="82"/>
      <c r="F46" s="317"/>
      <c r="G46" s="445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</row>
    <row r="47" spans="1:27" s="229" customFormat="1" ht="15.75" x14ac:dyDescent="0.25">
      <c r="A47" s="90" t="s">
        <v>82</v>
      </c>
      <c r="B47" s="91" t="s">
        <v>83</v>
      </c>
      <c r="C47" s="115" t="s">
        <v>84</v>
      </c>
      <c r="D47" s="82">
        <v>91166</v>
      </c>
      <c r="E47" s="82">
        <f>D47*12.5%</f>
        <v>11395.75</v>
      </c>
      <c r="F47" s="317">
        <f t="shared" si="9"/>
        <v>102561.75</v>
      </c>
      <c r="G47" s="445" t="s">
        <v>252</v>
      </c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</row>
    <row r="48" spans="1:27" s="229" customFormat="1" ht="15.75" x14ac:dyDescent="0.25">
      <c r="A48" s="90" t="s">
        <v>91</v>
      </c>
      <c r="B48" s="91" t="s">
        <v>92</v>
      </c>
      <c r="C48" s="115" t="s">
        <v>93</v>
      </c>
      <c r="D48" s="82"/>
      <c r="E48" s="82"/>
      <c r="F48" s="317"/>
      <c r="G48" s="445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</row>
    <row r="49" spans="1:27" s="284" customFormat="1" ht="15.75" x14ac:dyDescent="0.25">
      <c r="A49" s="90" t="s">
        <v>94</v>
      </c>
      <c r="B49" s="91" t="s">
        <v>95</v>
      </c>
      <c r="C49" s="119" t="s">
        <v>96</v>
      </c>
      <c r="D49" s="82">
        <v>88626</v>
      </c>
      <c r="E49" s="82">
        <f t="shared" ref="E49:E53" si="10">D49*12.5%</f>
        <v>11078.25</v>
      </c>
      <c r="F49" s="317">
        <f t="shared" si="9"/>
        <v>99704.25</v>
      </c>
      <c r="G49" s="445" t="s">
        <v>252</v>
      </c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</row>
    <row r="50" spans="1:27" s="284" customFormat="1" ht="15.75" x14ac:dyDescent="0.25">
      <c r="A50" s="90" t="s">
        <v>94</v>
      </c>
      <c r="B50" s="91" t="s">
        <v>97</v>
      </c>
      <c r="C50" s="119" t="s">
        <v>98</v>
      </c>
      <c r="D50" s="443">
        <v>88626</v>
      </c>
      <c r="E50" s="82">
        <f t="shared" si="10"/>
        <v>11078.25</v>
      </c>
      <c r="F50" s="317">
        <f t="shared" si="9"/>
        <v>99704.25</v>
      </c>
      <c r="G50" s="445" t="s">
        <v>252</v>
      </c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</row>
    <row r="51" spans="1:27" s="229" customFormat="1" ht="15.75" x14ac:dyDescent="0.25">
      <c r="A51" s="90" t="s">
        <v>99</v>
      </c>
      <c r="B51" s="91" t="s">
        <v>100</v>
      </c>
      <c r="C51" s="119" t="s">
        <v>101</v>
      </c>
      <c r="D51" s="83">
        <v>94556</v>
      </c>
      <c r="E51" s="82">
        <f t="shared" si="10"/>
        <v>11819.5</v>
      </c>
      <c r="F51" s="317">
        <f t="shared" si="9"/>
        <v>106375.5</v>
      </c>
      <c r="G51" s="445" t="s">
        <v>252</v>
      </c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</row>
    <row r="52" spans="1:27" s="229" customFormat="1" ht="15.75" x14ac:dyDescent="0.25">
      <c r="A52" s="90" t="s">
        <v>99</v>
      </c>
      <c r="B52" s="91" t="s">
        <v>102</v>
      </c>
      <c r="C52" s="119" t="s">
        <v>101</v>
      </c>
      <c r="D52" s="83">
        <v>95676</v>
      </c>
      <c r="E52" s="82">
        <f t="shared" si="10"/>
        <v>11959.5</v>
      </c>
      <c r="F52" s="317">
        <f t="shared" si="9"/>
        <v>107635.5</v>
      </c>
      <c r="G52" s="445" t="s">
        <v>252</v>
      </c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</row>
    <row r="53" spans="1:27" s="229" customFormat="1" ht="15.75" x14ac:dyDescent="0.25">
      <c r="A53" s="90" t="s">
        <v>105</v>
      </c>
      <c r="B53" s="91" t="s">
        <v>106</v>
      </c>
      <c r="C53" s="119" t="s">
        <v>107</v>
      </c>
      <c r="D53" s="82">
        <v>98036</v>
      </c>
      <c r="E53" s="82">
        <f t="shared" si="10"/>
        <v>12254.5</v>
      </c>
      <c r="F53" s="317">
        <f t="shared" si="9"/>
        <v>110290.5</v>
      </c>
      <c r="G53" s="445" t="s">
        <v>252</v>
      </c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</row>
    <row r="54" spans="1:27" s="229" customFormat="1" ht="15.75" x14ac:dyDescent="0.25">
      <c r="A54" s="90" t="s">
        <v>108</v>
      </c>
      <c r="B54" s="91" t="s">
        <v>109</v>
      </c>
      <c r="C54" s="119" t="s">
        <v>110</v>
      </c>
      <c r="D54" s="82"/>
      <c r="E54" s="82"/>
      <c r="F54" s="317"/>
      <c r="G54" s="445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</row>
    <row r="55" spans="1:27" s="229" customFormat="1" ht="15.75" x14ac:dyDescent="0.25">
      <c r="A55" s="90" t="s">
        <v>108</v>
      </c>
      <c r="B55" s="91" t="s">
        <v>111</v>
      </c>
      <c r="C55" s="92" t="s">
        <v>98</v>
      </c>
      <c r="D55" s="78">
        <v>98986</v>
      </c>
      <c r="E55" s="82">
        <f t="shared" ref="E55" si="11">D55*12.5%</f>
        <v>12373.25</v>
      </c>
      <c r="F55" s="317">
        <f t="shared" ref="F55" si="12">D55+E55</f>
        <v>111359.25</v>
      </c>
      <c r="G55" s="445" t="s">
        <v>252</v>
      </c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</row>
    <row r="56" spans="1:27" s="287" customFormat="1" ht="15.75" x14ac:dyDescent="0.25">
      <c r="A56" s="90" t="s">
        <v>99</v>
      </c>
      <c r="B56" s="91" t="s">
        <v>103</v>
      </c>
      <c r="C56" s="119" t="s">
        <v>104</v>
      </c>
      <c r="D56" s="78"/>
      <c r="E56" s="82"/>
      <c r="F56" s="317"/>
      <c r="G56" s="445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</row>
    <row r="57" spans="1:27" s="229" customFormat="1" ht="15.75" x14ac:dyDescent="0.25">
      <c r="A57" s="90" t="s">
        <v>85</v>
      </c>
      <c r="B57" s="91" t="s">
        <v>86</v>
      </c>
      <c r="C57" s="115" t="s">
        <v>87</v>
      </c>
      <c r="D57" s="78">
        <v>93026</v>
      </c>
      <c r="E57" s="82">
        <f t="shared" ref="E57:E64" si="13">D57*12.5%</f>
        <v>11628.25</v>
      </c>
      <c r="F57" s="317">
        <f t="shared" si="9"/>
        <v>104654.25</v>
      </c>
      <c r="G57" s="445" t="s">
        <v>252</v>
      </c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</row>
    <row r="58" spans="1:27" s="284" customFormat="1" ht="15.75" x14ac:dyDescent="0.25">
      <c r="A58" s="90" t="s">
        <v>88</v>
      </c>
      <c r="B58" s="91" t="s">
        <v>89</v>
      </c>
      <c r="C58" s="115" t="s">
        <v>90</v>
      </c>
      <c r="D58" s="82">
        <v>97012</v>
      </c>
      <c r="E58" s="82">
        <f t="shared" si="13"/>
        <v>12126.5</v>
      </c>
      <c r="F58" s="317">
        <f t="shared" si="9"/>
        <v>109138.5</v>
      </c>
      <c r="G58" s="445" t="s">
        <v>252</v>
      </c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</row>
    <row r="59" spans="1:27" s="229" customFormat="1" ht="15.75" x14ac:dyDescent="0.25">
      <c r="A59" s="90" t="s">
        <v>63</v>
      </c>
      <c r="B59" s="91" t="s">
        <v>112</v>
      </c>
      <c r="C59" s="120"/>
      <c r="D59" s="82">
        <v>83386</v>
      </c>
      <c r="E59" s="82">
        <f t="shared" si="13"/>
        <v>10423.25</v>
      </c>
      <c r="F59" s="317">
        <f t="shared" si="9"/>
        <v>93809.25</v>
      </c>
      <c r="G59" s="445" t="s">
        <v>252</v>
      </c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</row>
    <row r="60" spans="1:27" s="229" customFormat="1" ht="15.75" x14ac:dyDescent="0.25">
      <c r="A60" s="90" t="s">
        <v>63</v>
      </c>
      <c r="B60" s="91" t="s">
        <v>113</v>
      </c>
      <c r="C60" s="120"/>
      <c r="D60" s="351">
        <v>79432</v>
      </c>
      <c r="E60" s="82">
        <f t="shared" si="13"/>
        <v>9929</v>
      </c>
      <c r="F60" s="317">
        <f t="shared" si="9"/>
        <v>89361</v>
      </c>
      <c r="G60" s="445" t="s">
        <v>252</v>
      </c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</row>
    <row r="61" spans="1:27" s="229" customFormat="1" ht="15.75" x14ac:dyDescent="0.25">
      <c r="A61" s="90" t="s">
        <v>63</v>
      </c>
      <c r="B61" s="91" t="s">
        <v>115</v>
      </c>
      <c r="C61" s="120"/>
      <c r="D61" s="82">
        <v>87436</v>
      </c>
      <c r="E61" s="82">
        <f t="shared" si="13"/>
        <v>10929.5</v>
      </c>
      <c r="F61" s="317">
        <f t="shared" si="9"/>
        <v>98365.5</v>
      </c>
      <c r="G61" s="445" t="s">
        <v>252</v>
      </c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</row>
    <row r="62" spans="1:27" s="229" customFormat="1" ht="15.75" x14ac:dyDescent="0.25">
      <c r="A62" s="90" t="s">
        <v>63</v>
      </c>
      <c r="B62" s="91" t="s">
        <v>114</v>
      </c>
      <c r="C62" s="120"/>
      <c r="D62" s="82">
        <v>84986</v>
      </c>
      <c r="E62" s="82">
        <f t="shared" si="13"/>
        <v>10623.25</v>
      </c>
      <c r="F62" s="317">
        <f t="shared" si="9"/>
        <v>95609.25</v>
      </c>
      <c r="G62" s="445" t="s">
        <v>252</v>
      </c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</row>
    <row r="63" spans="1:27" s="229" customFormat="1" ht="15.75" x14ac:dyDescent="0.25">
      <c r="A63" s="90" t="s">
        <v>63</v>
      </c>
      <c r="B63" s="91" t="s">
        <v>116</v>
      </c>
      <c r="C63" s="120"/>
      <c r="D63" s="82">
        <v>85226</v>
      </c>
      <c r="E63" s="82">
        <f t="shared" si="13"/>
        <v>10653.25</v>
      </c>
      <c r="F63" s="317">
        <f t="shared" si="9"/>
        <v>95879.25</v>
      </c>
      <c r="G63" s="445" t="s">
        <v>252</v>
      </c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</row>
    <row r="64" spans="1:27" s="229" customFormat="1" ht="16.5" thickBot="1" x14ac:dyDescent="0.3">
      <c r="A64" s="121" t="s">
        <v>63</v>
      </c>
      <c r="B64" s="122" t="s">
        <v>117</v>
      </c>
      <c r="C64" s="120"/>
      <c r="D64" s="82">
        <v>85386</v>
      </c>
      <c r="E64" s="82">
        <f t="shared" si="13"/>
        <v>10673.25</v>
      </c>
      <c r="F64" s="317">
        <f t="shared" si="9"/>
        <v>96059.25</v>
      </c>
      <c r="G64" s="445" t="s">
        <v>252</v>
      </c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</row>
    <row r="65" spans="1:27" s="229" customFormat="1" ht="16.5" thickBot="1" x14ac:dyDescent="0.3">
      <c r="A65" s="163"/>
      <c r="B65" s="168"/>
      <c r="C65" s="169"/>
      <c r="D65" s="170"/>
      <c r="E65" s="170"/>
      <c r="F65" s="170"/>
      <c r="G65" s="78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</row>
    <row r="66" spans="1:27" s="229" customFormat="1" ht="16.5" thickBot="1" x14ac:dyDescent="0.3">
      <c r="A66" s="306" t="s">
        <v>118</v>
      </c>
      <c r="B66" s="307"/>
      <c r="C66" s="307"/>
      <c r="D66" s="307"/>
      <c r="E66" s="307"/>
      <c r="F66" s="618"/>
      <c r="G66" s="301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</row>
    <row r="67" spans="1:27" s="229" customFormat="1" ht="16.5" thickBot="1" x14ac:dyDescent="0.3">
      <c r="A67" s="477" t="s">
        <v>7</v>
      </c>
      <c r="B67" s="477"/>
      <c r="C67" s="111" t="s">
        <v>8</v>
      </c>
      <c r="D67" s="308" t="s">
        <v>199</v>
      </c>
      <c r="E67" s="309" t="s">
        <v>11</v>
      </c>
      <c r="F67" s="444" t="s">
        <v>200</v>
      </c>
      <c r="G67" s="444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</row>
    <row r="68" spans="1:27" s="229" customFormat="1" ht="15.75" x14ac:dyDescent="0.25">
      <c r="A68" s="132" t="s">
        <v>124</v>
      </c>
      <c r="B68" s="133" t="s">
        <v>125</v>
      </c>
      <c r="C68" s="92" t="s">
        <v>68</v>
      </c>
      <c r="D68" s="310">
        <v>92436</v>
      </c>
      <c r="E68" s="82">
        <f t="shared" ref="E68" si="14">D68*12.5%</f>
        <v>11554.5</v>
      </c>
      <c r="F68" s="87">
        <f t="shared" ref="F68" si="15">D68+E68</f>
        <v>103990.5</v>
      </c>
      <c r="G68" s="445" t="s">
        <v>252</v>
      </c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</row>
    <row r="69" spans="1:27" s="229" customFormat="1" ht="15.75" x14ac:dyDescent="0.25">
      <c r="A69" s="132" t="s">
        <v>124</v>
      </c>
      <c r="B69" s="133" t="s">
        <v>126</v>
      </c>
      <c r="C69" s="92" t="s">
        <v>127</v>
      </c>
      <c r="D69" s="82">
        <v>92486</v>
      </c>
      <c r="E69" s="82">
        <f t="shared" ref="E69:E78" si="16">D69*12.5%</f>
        <v>11560.75</v>
      </c>
      <c r="F69" s="87">
        <f t="shared" ref="F69:F78" si="17">D69+E69</f>
        <v>104046.75</v>
      </c>
      <c r="G69" s="445" t="s">
        <v>252</v>
      </c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</row>
    <row r="70" spans="1:27" s="175" customFormat="1" ht="15.75" x14ac:dyDescent="0.25">
      <c r="A70" s="132" t="s">
        <v>124</v>
      </c>
      <c r="B70" s="133" t="s">
        <v>128</v>
      </c>
      <c r="C70" s="92" t="s">
        <v>127</v>
      </c>
      <c r="D70" s="82">
        <v>92986</v>
      </c>
      <c r="E70" s="82">
        <f t="shared" si="16"/>
        <v>11623.25</v>
      </c>
      <c r="F70" s="87">
        <f t="shared" si="17"/>
        <v>104609.25</v>
      </c>
      <c r="G70" s="445" t="s">
        <v>252</v>
      </c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</row>
    <row r="71" spans="1:27" s="175" customFormat="1" ht="15.75" x14ac:dyDescent="0.25">
      <c r="A71" s="132" t="s">
        <v>129</v>
      </c>
      <c r="B71" s="133" t="s">
        <v>130</v>
      </c>
      <c r="C71" s="92" t="s">
        <v>131</v>
      </c>
      <c r="D71" s="82">
        <v>94086</v>
      </c>
      <c r="E71" s="82">
        <f t="shared" si="16"/>
        <v>11760.75</v>
      </c>
      <c r="F71" s="87">
        <f t="shared" si="17"/>
        <v>105846.75</v>
      </c>
      <c r="G71" s="445" t="s">
        <v>252</v>
      </c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</row>
    <row r="72" spans="1:27" s="175" customFormat="1" ht="15.75" x14ac:dyDescent="0.25">
      <c r="A72" s="132" t="s">
        <v>132</v>
      </c>
      <c r="B72" s="133" t="s">
        <v>133</v>
      </c>
      <c r="C72" s="92" t="s">
        <v>134</v>
      </c>
      <c r="D72" s="82">
        <v>94686</v>
      </c>
      <c r="E72" s="82">
        <f t="shared" si="16"/>
        <v>11835.75</v>
      </c>
      <c r="F72" s="87">
        <f t="shared" si="17"/>
        <v>106521.75</v>
      </c>
      <c r="G72" s="445" t="s">
        <v>252</v>
      </c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</row>
    <row r="73" spans="1:27" s="169" customFormat="1" ht="15.75" x14ac:dyDescent="0.25">
      <c r="A73" s="132" t="s">
        <v>132</v>
      </c>
      <c r="B73" s="133" t="s">
        <v>135</v>
      </c>
      <c r="C73" s="92" t="s">
        <v>134</v>
      </c>
      <c r="D73" s="82">
        <v>96476</v>
      </c>
      <c r="E73" s="82">
        <f t="shared" si="16"/>
        <v>12059.5</v>
      </c>
      <c r="F73" s="87">
        <f t="shared" si="17"/>
        <v>108535.5</v>
      </c>
      <c r="G73" s="445" t="s">
        <v>252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</row>
    <row r="74" spans="1:27" s="284" customFormat="1" ht="15.75" x14ac:dyDescent="0.25">
      <c r="A74" s="132" t="s">
        <v>119</v>
      </c>
      <c r="B74" s="133" t="s">
        <v>120</v>
      </c>
      <c r="C74" s="92" t="s">
        <v>121</v>
      </c>
      <c r="D74" s="82">
        <v>95786</v>
      </c>
      <c r="E74" s="82">
        <f t="shared" si="16"/>
        <v>11973.25</v>
      </c>
      <c r="F74" s="87">
        <f t="shared" si="17"/>
        <v>107759.25</v>
      </c>
      <c r="G74" s="445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</row>
    <row r="75" spans="1:27" s="284" customFormat="1" ht="15.75" x14ac:dyDescent="0.25">
      <c r="A75" s="134" t="s">
        <v>119</v>
      </c>
      <c r="B75" s="135" t="s">
        <v>122</v>
      </c>
      <c r="C75" s="92" t="s">
        <v>123</v>
      </c>
      <c r="D75" s="82">
        <v>96086</v>
      </c>
      <c r="E75" s="82">
        <f t="shared" si="16"/>
        <v>12010.75</v>
      </c>
      <c r="F75" s="87">
        <f t="shared" si="17"/>
        <v>108096.75</v>
      </c>
      <c r="G75" s="445" t="s">
        <v>252</v>
      </c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</row>
    <row r="76" spans="1:27" s="229" customFormat="1" ht="15.75" x14ac:dyDescent="0.25">
      <c r="A76" s="90" t="s">
        <v>63</v>
      </c>
      <c r="B76" s="91" t="s">
        <v>136</v>
      </c>
      <c r="C76" s="120"/>
      <c r="D76" s="82">
        <v>91286</v>
      </c>
      <c r="E76" s="82">
        <f t="shared" si="16"/>
        <v>11410.75</v>
      </c>
      <c r="F76" s="87">
        <f t="shared" si="17"/>
        <v>102696.75</v>
      </c>
      <c r="G76" s="445" t="s">
        <v>252</v>
      </c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</row>
    <row r="77" spans="1:27" s="229" customFormat="1" ht="15.75" x14ac:dyDescent="0.25">
      <c r="A77" s="90" t="s">
        <v>63</v>
      </c>
      <c r="B77" s="91" t="s">
        <v>137</v>
      </c>
      <c r="C77" s="120"/>
      <c r="D77" s="82">
        <v>88686</v>
      </c>
      <c r="E77" s="612">
        <f t="shared" si="16"/>
        <v>11085.75</v>
      </c>
      <c r="F77" s="87">
        <f t="shared" si="17"/>
        <v>99771.75</v>
      </c>
      <c r="G77" s="445" t="s">
        <v>252</v>
      </c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</row>
    <row r="78" spans="1:27" s="229" customFormat="1" ht="16.5" thickBot="1" x14ac:dyDescent="0.3">
      <c r="A78" s="121" t="s">
        <v>63</v>
      </c>
      <c r="B78" s="122" t="s">
        <v>138</v>
      </c>
      <c r="C78" s="123"/>
      <c r="D78" s="311">
        <v>89786</v>
      </c>
      <c r="E78" s="611">
        <f t="shared" si="16"/>
        <v>11223.25</v>
      </c>
      <c r="F78" s="87">
        <f t="shared" si="17"/>
        <v>101009.25</v>
      </c>
      <c r="G78" s="445" t="s">
        <v>252</v>
      </c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</row>
    <row r="79" spans="1:27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</row>
    <row r="80" spans="1:27" s="229" customFormat="1" ht="16.5" thickBot="1" x14ac:dyDescent="0.3">
      <c r="A80" s="478" t="s">
        <v>139</v>
      </c>
      <c r="B80" s="479"/>
      <c r="C80" s="479"/>
      <c r="D80" s="479"/>
      <c r="E80" s="479"/>
      <c r="F80" s="608"/>
      <c r="G80" s="608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</row>
    <row r="81" spans="1:27" s="229" customFormat="1" ht="16.5" thickBot="1" x14ac:dyDescent="0.3">
      <c r="A81" s="478" t="s">
        <v>140</v>
      </c>
      <c r="B81" s="480"/>
      <c r="C81" s="175"/>
      <c r="D81" s="481" t="s">
        <v>141</v>
      </c>
      <c r="E81" s="604"/>
      <c r="F81" s="129"/>
      <c r="G81" s="129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</row>
    <row r="82" spans="1:27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605" t="s">
        <v>143</v>
      </c>
      <c r="F82" s="129"/>
      <c r="G82" s="129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</row>
    <row r="83" spans="1:27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606">
        <v>300</v>
      </c>
      <c r="F83" s="129"/>
      <c r="G83" s="129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</row>
    <row r="84" spans="1:27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606">
        <v>400</v>
      </c>
      <c r="F84" s="129"/>
      <c r="G84" s="129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</row>
    <row r="85" spans="1:27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606">
        <v>500</v>
      </c>
      <c r="F85" s="129"/>
      <c r="G85" s="129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</row>
    <row r="86" spans="1:27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606">
        <v>600</v>
      </c>
      <c r="F86" s="129"/>
      <c r="G86" s="129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</row>
    <row r="87" spans="1:27" s="71" customFormat="1" ht="15.75" x14ac:dyDescent="0.25">
      <c r="A87" s="63" t="s">
        <v>152</v>
      </c>
      <c r="B87" s="64">
        <v>700</v>
      </c>
      <c r="C87" s="59"/>
      <c r="D87" s="56" t="s">
        <v>153</v>
      </c>
      <c r="E87" s="607">
        <v>700</v>
      </c>
      <c r="F87" s="609"/>
      <c r="G87" s="609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</row>
    <row r="88" spans="1:27" s="71" customFormat="1" ht="15.75" x14ac:dyDescent="0.25">
      <c r="A88" s="63" t="s">
        <v>154</v>
      </c>
      <c r="B88" s="64">
        <v>800</v>
      </c>
      <c r="C88" s="59"/>
      <c r="D88" s="56" t="s">
        <v>155</v>
      </c>
      <c r="E88" s="607">
        <v>750</v>
      </c>
      <c r="F88" s="609"/>
      <c r="G88" s="609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</row>
    <row r="89" spans="1:27" s="71" customFormat="1" ht="15.75" x14ac:dyDescent="0.25">
      <c r="A89" s="66" t="s">
        <v>156</v>
      </c>
      <c r="B89" s="67">
        <v>900</v>
      </c>
      <c r="C89" s="59"/>
      <c r="D89" s="56" t="s">
        <v>157</v>
      </c>
      <c r="E89" s="607">
        <v>800</v>
      </c>
      <c r="F89" s="609"/>
      <c r="G89" s="609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</row>
    <row r="90" spans="1:27" s="71" customFormat="1" ht="15.75" x14ac:dyDescent="0.25">
      <c r="A90" s="58" t="s">
        <v>234</v>
      </c>
      <c r="B90" s="68"/>
      <c r="C90" s="59"/>
      <c r="D90" s="57"/>
      <c r="E90" s="69"/>
      <c r="F90" s="609"/>
      <c r="G90" s="609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</row>
    <row r="91" spans="1:27" s="71" customFormat="1" ht="15.75" x14ac:dyDescent="0.25">
      <c r="A91" s="10" t="s">
        <v>159</v>
      </c>
      <c r="B91" s="11"/>
      <c r="C91" s="70"/>
      <c r="D91" s="70"/>
      <c r="E91" s="70"/>
      <c r="F91" s="610"/>
      <c r="G91" s="610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</row>
    <row r="92" spans="1:27" s="71" customFormat="1" ht="15.75" x14ac:dyDescent="0.25">
      <c r="A92" s="10" t="s">
        <v>160</v>
      </c>
      <c r="B92" s="11"/>
      <c r="C92" s="70"/>
      <c r="D92" s="70"/>
      <c r="E92" s="70"/>
      <c r="F92" s="610"/>
      <c r="G92" s="610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</row>
    <row r="104" spans="1:7" x14ac:dyDescent="0.25">
      <c r="A104" s="12"/>
      <c r="B104" s="12"/>
      <c r="C104" s="13"/>
      <c r="D104" s="13"/>
      <c r="E104" s="13"/>
      <c r="F104" s="9"/>
      <c r="G104" s="615"/>
    </row>
  </sheetData>
  <mergeCells count="17">
    <mergeCell ref="G1:G5"/>
    <mergeCell ref="A8:G8"/>
    <mergeCell ref="A67:B67"/>
    <mergeCell ref="A80:E80"/>
    <mergeCell ref="A38:G38"/>
    <mergeCell ref="A81:B81"/>
    <mergeCell ref="D81:E81"/>
    <mergeCell ref="F80:G80"/>
    <mergeCell ref="A9:B9"/>
    <mergeCell ref="A39:B39"/>
    <mergeCell ref="A6:F6"/>
    <mergeCell ref="A7:F7"/>
    <mergeCell ref="A1:A4"/>
    <mergeCell ref="B1:F1"/>
    <mergeCell ref="B2:F2"/>
    <mergeCell ref="B3:F3"/>
    <mergeCell ref="B4:F4"/>
  </mergeCells>
  <pageMargins left="0.59" right="0.25" top="0.75" bottom="0.75" header="0.28000000000000003" footer="0.3"/>
  <pageSetup scale="45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04"/>
  <sheetViews>
    <sheetView topLeftCell="A52" workbookViewId="0">
      <selection activeCell="D61" sqref="D61"/>
    </sheetView>
  </sheetViews>
  <sheetFormatPr defaultColWidth="14.85546875" defaultRowHeight="15" x14ac:dyDescent="0.25"/>
  <cols>
    <col min="1" max="1" width="23.7109375" customWidth="1"/>
    <col min="2" max="2" width="22.28515625" style="1" customWidth="1"/>
    <col min="3" max="7" width="25.28515625" style="2" customWidth="1"/>
  </cols>
  <sheetData>
    <row r="1" spans="1:11" ht="35.25" x14ac:dyDescent="0.5">
      <c r="A1" s="450"/>
      <c r="B1" s="475" t="s">
        <v>0</v>
      </c>
      <c r="C1" s="475"/>
      <c r="D1" s="475"/>
      <c r="E1" s="475"/>
      <c r="F1" s="475"/>
      <c r="G1" s="475"/>
    </row>
    <row r="2" spans="1:11" x14ac:dyDescent="0.25">
      <c r="A2" s="450"/>
      <c r="B2" s="453" t="s">
        <v>1</v>
      </c>
      <c r="C2" s="453"/>
      <c r="D2" s="453"/>
      <c r="E2" s="453"/>
      <c r="F2" s="453"/>
      <c r="G2" s="475"/>
    </row>
    <row r="3" spans="1:11" x14ac:dyDescent="0.25">
      <c r="A3" s="450"/>
      <c r="B3" s="453" t="s">
        <v>243</v>
      </c>
      <c r="C3" s="453"/>
      <c r="D3" s="453"/>
      <c r="E3" s="453"/>
      <c r="F3" s="453"/>
      <c r="G3" s="475"/>
    </row>
    <row r="4" spans="1:11" x14ac:dyDescent="0.25">
      <c r="A4" s="450"/>
      <c r="B4" s="453" t="s">
        <v>3</v>
      </c>
      <c r="C4" s="453"/>
      <c r="D4" s="453"/>
      <c r="E4" s="453"/>
      <c r="F4" s="453"/>
      <c r="G4" s="475"/>
    </row>
    <row r="5" spans="1:11" ht="15.75" thickBot="1" x14ac:dyDescent="0.3"/>
    <row r="6" spans="1:11" ht="16.5" thickBot="1" x14ac:dyDescent="0.3">
      <c r="A6" s="541" t="s">
        <v>196</v>
      </c>
      <c r="B6" s="542"/>
      <c r="C6" s="542"/>
      <c r="D6" s="542"/>
      <c r="E6" s="542"/>
      <c r="F6" s="542"/>
      <c r="G6" s="375" t="s">
        <v>258</v>
      </c>
    </row>
    <row r="7" spans="1:11" ht="15.75" thickBot="1" x14ac:dyDescent="0.3">
      <c r="A7" s="541" t="s">
        <v>247</v>
      </c>
      <c r="B7" s="542"/>
      <c r="C7" s="542"/>
      <c r="D7" s="542"/>
      <c r="E7" s="542"/>
      <c r="F7" s="542"/>
      <c r="G7" s="4">
        <v>42628</v>
      </c>
    </row>
    <row r="8" spans="1:11" ht="15.75" thickBot="1" x14ac:dyDescent="0.3">
      <c r="A8" s="529" t="s">
        <v>198</v>
      </c>
      <c r="B8" s="530"/>
      <c r="C8" s="530"/>
      <c r="D8" s="530"/>
      <c r="E8" s="530"/>
      <c r="F8" s="530"/>
      <c r="G8" s="538"/>
    </row>
    <row r="9" spans="1:11" s="400" customFormat="1" ht="16.5" thickBot="1" x14ac:dyDescent="0.3">
      <c r="A9" s="539" t="s">
        <v>7</v>
      </c>
      <c r="B9" s="540"/>
      <c r="C9" s="399" t="s">
        <v>8</v>
      </c>
      <c r="D9" s="399" t="s">
        <v>199</v>
      </c>
      <c r="E9" s="399" t="s">
        <v>11</v>
      </c>
      <c r="F9" s="394" t="s">
        <v>200</v>
      </c>
      <c r="G9" s="399"/>
    </row>
    <row r="10" spans="1:11" s="229" customFormat="1" ht="15.75" x14ac:dyDescent="0.25">
      <c r="A10" s="302" t="s">
        <v>15</v>
      </c>
      <c r="B10" s="303" t="s">
        <v>16</v>
      </c>
      <c r="C10" s="313" t="s">
        <v>17</v>
      </c>
      <c r="D10" s="81">
        <v>77492</v>
      </c>
      <c r="E10" s="81">
        <f t="shared" ref="E10:E16" si="0">D10*12.5%</f>
        <v>9686.5</v>
      </c>
      <c r="F10" s="305">
        <f>D10+E10</f>
        <v>87178.5</v>
      </c>
      <c r="G10" s="362" t="s">
        <v>252</v>
      </c>
    </row>
    <row r="11" spans="1:11" s="229" customFormat="1" ht="15.75" x14ac:dyDescent="0.25">
      <c r="A11" s="90" t="s">
        <v>15</v>
      </c>
      <c r="B11" s="91" t="s">
        <v>24</v>
      </c>
      <c r="C11" s="92" t="s">
        <v>25</v>
      </c>
      <c r="D11" s="81">
        <v>77492</v>
      </c>
      <c r="E11" s="82">
        <f t="shared" si="0"/>
        <v>9686.5</v>
      </c>
      <c r="F11" s="87">
        <f t="shared" ref="F11:F36" si="1">D11+E11</f>
        <v>87178.5</v>
      </c>
      <c r="G11" s="359" t="s">
        <v>252</v>
      </c>
    </row>
    <row r="12" spans="1:11" s="229" customFormat="1" ht="15.75" x14ac:dyDescent="0.25">
      <c r="A12" s="90" t="s">
        <v>15</v>
      </c>
      <c r="B12" s="91" t="s">
        <v>20</v>
      </c>
      <c r="C12" s="92" t="s">
        <v>21</v>
      </c>
      <c r="D12" s="82">
        <v>78342</v>
      </c>
      <c r="E12" s="82">
        <f t="shared" si="0"/>
        <v>9792.75</v>
      </c>
      <c r="F12" s="87">
        <f t="shared" si="1"/>
        <v>88134.75</v>
      </c>
      <c r="G12" s="359" t="s">
        <v>252</v>
      </c>
      <c r="H12" s="282"/>
      <c r="I12" s="283"/>
      <c r="J12" s="283"/>
      <c r="K12" s="283"/>
    </row>
    <row r="13" spans="1:11" s="229" customFormat="1" ht="15.75" x14ac:dyDescent="0.25">
      <c r="A13" s="90" t="s">
        <v>15</v>
      </c>
      <c r="B13" s="91" t="s">
        <v>22</v>
      </c>
      <c r="C13" s="92" t="s">
        <v>23</v>
      </c>
      <c r="D13" s="82">
        <v>78492</v>
      </c>
      <c r="E13" s="82">
        <f t="shared" si="0"/>
        <v>9811.5</v>
      </c>
      <c r="F13" s="87">
        <f t="shared" si="1"/>
        <v>88303.5</v>
      </c>
      <c r="G13" s="359" t="s">
        <v>252</v>
      </c>
      <c r="H13" s="282"/>
      <c r="I13" s="283"/>
      <c r="J13" s="283"/>
      <c r="K13" s="283"/>
    </row>
    <row r="14" spans="1:11" s="229" customFormat="1" ht="15.75" x14ac:dyDescent="0.25">
      <c r="A14" s="90" t="s">
        <v>15</v>
      </c>
      <c r="B14" s="91" t="s">
        <v>18</v>
      </c>
      <c r="C14" s="92" t="s">
        <v>19</v>
      </c>
      <c r="D14" s="443">
        <v>78492</v>
      </c>
      <c r="E14" s="82">
        <f t="shared" si="0"/>
        <v>9811.5</v>
      </c>
      <c r="F14" s="87">
        <f t="shared" si="1"/>
        <v>88303.5</v>
      </c>
      <c r="G14" s="359" t="s">
        <v>252</v>
      </c>
      <c r="H14" s="282"/>
      <c r="I14" s="283"/>
      <c r="J14" s="283"/>
      <c r="K14" s="283"/>
    </row>
    <row r="15" spans="1:11" s="229" customFormat="1" ht="15.75" x14ac:dyDescent="0.25">
      <c r="A15" s="90" t="s">
        <v>15</v>
      </c>
      <c r="B15" s="91" t="s">
        <v>262</v>
      </c>
      <c r="C15" s="92" t="s">
        <v>263</v>
      </c>
      <c r="D15" s="410">
        <v>81662</v>
      </c>
      <c r="E15" s="410">
        <f t="shared" si="0"/>
        <v>10207.75</v>
      </c>
      <c r="F15" s="87">
        <f t="shared" si="1"/>
        <v>91869.75</v>
      </c>
      <c r="G15" s="409" t="s">
        <v>252</v>
      </c>
      <c r="H15" s="282"/>
      <c r="I15" s="283"/>
      <c r="J15" s="283"/>
      <c r="K15" s="283"/>
    </row>
    <row r="16" spans="1:11" s="284" customFormat="1" ht="15.75" x14ac:dyDescent="0.25">
      <c r="A16" s="90" t="s">
        <v>26</v>
      </c>
      <c r="B16" s="91" t="s">
        <v>27</v>
      </c>
      <c r="C16" s="92" t="s">
        <v>23</v>
      </c>
      <c r="D16" s="82">
        <v>80892</v>
      </c>
      <c r="E16" s="82">
        <f t="shared" si="0"/>
        <v>10111.5</v>
      </c>
      <c r="F16" s="87">
        <f t="shared" si="1"/>
        <v>91003.5</v>
      </c>
      <c r="G16" s="359" t="s">
        <v>252</v>
      </c>
      <c r="H16" s="285"/>
      <c r="I16" s="286"/>
      <c r="J16" s="286"/>
      <c r="K16" s="286"/>
    </row>
    <row r="17" spans="1:11" s="229" customFormat="1" ht="15.75" x14ac:dyDescent="0.25">
      <c r="A17" s="90" t="s">
        <v>32</v>
      </c>
      <c r="B17" s="91" t="s">
        <v>33</v>
      </c>
      <c r="C17" s="92" t="s">
        <v>34</v>
      </c>
      <c r="D17" s="82">
        <v>82892</v>
      </c>
      <c r="E17" s="82">
        <f>D17*12.5%</f>
        <v>10361.5</v>
      </c>
      <c r="F17" s="87">
        <f t="shared" ref="F17" si="2">D17+E17</f>
        <v>93253.5</v>
      </c>
      <c r="G17" s="359" t="s">
        <v>252</v>
      </c>
      <c r="H17" s="283"/>
      <c r="I17" s="283"/>
      <c r="J17" s="283"/>
      <c r="K17" s="283"/>
    </row>
    <row r="18" spans="1:11" s="229" customFormat="1" ht="15.75" x14ac:dyDescent="0.25">
      <c r="A18" s="90" t="s">
        <v>35</v>
      </c>
      <c r="B18" s="91" t="s">
        <v>36</v>
      </c>
      <c r="C18" s="92" t="s">
        <v>37</v>
      </c>
      <c r="D18" s="443">
        <v>82892</v>
      </c>
      <c r="E18" s="82">
        <f>D18*12.5%</f>
        <v>10361.5</v>
      </c>
      <c r="F18" s="87">
        <f t="shared" si="1"/>
        <v>93253.5</v>
      </c>
      <c r="G18" s="359" t="s">
        <v>252</v>
      </c>
      <c r="H18" s="283"/>
      <c r="I18" s="283"/>
      <c r="J18" s="283"/>
      <c r="K18" s="283"/>
    </row>
    <row r="19" spans="1:11" s="229" customFormat="1" ht="15.75" x14ac:dyDescent="0.25">
      <c r="A19" s="90" t="s">
        <v>35</v>
      </c>
      <c r="B19" s="91" t="s">
        <v>38</v>
      </c>
      <c r="C19" s="92" t="s">
        <v>39</v>
      </c>
      <c r="D19" s="391"/>
      <c r="E19" s="82"/>
      <c r="F19" s="87"/>
      <c r="G19" s="359"/>
      <c r="H19" s="283"/>
      <c r="I19" s="283"/>
      <c r="J19" s="283"/>
      <c r="K19" s="283"/>
    </row>
    <row r="20" spans="1:11" s="229" customFormat="1" ht="15.75" x14ac:dyDescent="0.25">
      <c r="A20" s="90" t="s">
        <v>28</v>
      </c>
      <c r="B20" s="91" t="s">
        <v>29</v>
      </c>
      <c r="C20" s="92" t="s">
        <v>19</v>
      </c>
      <c r="D20" s="82">
        <v>81642</v>
      </c>
      <c r="E20" s="82">
        <f>D20*12.5%</f>
        <v>10205.25</v>
      </c>
      <c r="F20" s="87">
        <f t="shared" ref="F20" si="3">D20+E20</f>
        <v>91847.25</v>
      </c>
      <c r="G20" s="359" t="s">
        <v>252</v>
      </c>
      <c r="H20" s="283"/>
      <c r="I20" s="283"/>
      <c r="J20" s="283"/>
      <c r="K20" s="283"/>
    </row>
    <row r="21" spans="1:11" s="229" customFormat="1" ht="15.75" x14ac:dyDescent="0.2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359"/>
      <c r="H21" s="283"/>
      <c r="I21" s="283"/>
      <c r="J21" s="283"/>
      <c r="K21" s="283"/>
    </row>
    <row r="22" spans="1:11" s="229" customFormat="1" ht="15.75" x14ac:dyDescent="0.25">
      <c r="A22" s="103" t="s">
        <v>59</v>
      </c>
      <c r="B22" s="91" t="s">
        <v>60</v>
      </c>
      <c r="C22" s="92" t="s">
        <v>19</v>
      </c>
      <c r="D22" s="82">
        <v>87092</v>
      </c>
      <c r="E22" s="82">
        <f t="shared" ref="E22:E33" si="4">D22*12.5%</f>
        <v>10886.5</v>
      </c>
      <c r="F22" s="87">
        <f t="shared" si="1"/>
        <v>97978.5</v>
      </c>
      <c r="G22" s="359" t="s">
        <v>252</v>
      </c>
      <c r="H22" s="282"/>
      <c r="I22" s="283"/>
      <c r="J22" s="283"/>
      <c r="K22" s="283"/>
    </row>
    <row r="23" spans="1:11" s="229" customFormat="1" ht="15.75" x14ac:dyDescent="0.25">
      <c r="A23" s="103" t="s">
        <v>40</v>
      </c>
      <c r="B23" s="91" t="s">
        <v>41</v>
      </c>
      <c r="C23" s="92" t="s">
        <v>23</v>
      </c>
      <c r="D23" s="82">
        <v>83292</v>
      </c>
      <c r="E23" s="82">
        <f t="shared" si="4"/>
        <v>10411.5</v>
      </c>
      <c r="F23" s="87">
        <f t="shared" si="1"/>
        <v>93703.5</v>
      </c>
      <c r="G23" s="359" t="s">
        <v>252</v>
      </c>
      <c r="H23" s="282"/>
      <c r="I23" s="283"/>
      <c r="J23" s="283"/>
      <c r="K23" s="283"/>
    </row>
    <row r="24" spans="1:11" s="229" customFormat="1" ht="15.75" x14ac:dyDescent="0.25">
      <c r="A24" s="103" t="s">
        <v>40</v>
      </c>
      <c r="B24" s="91" t="s">
        <v>42</v>
      </c>
      <c r="C24" s="92" t="s">
        <v>43</v>
      </c>
      <c r="D24" s="82">
        <v>87842</v>
      </c>
      <c r="E24" s="82">
        <f t="shared" si="4"/>
        <v>10980.25</v>
      </c>
      <c r="F24" s="87">
        <f t="shared" si="1"/>
        <v>98822.25</v>
      </c>
      <c r="G24" s="359" t="s">
        <v>252</v>
      </c>
      <c r="H24" s="282"/>
      <c r="I24" s="283"/>
      <c r="J24" s="283"/>
      <c r="K24" s="283"/>
    </row>
    <row r="25" spans="1:11" s="229" customFormat="1" ht="15.75" x14ac:dyDescent="0.2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359"/>
      <c r="H25" s="282"/>
      <c r="I25" s="283"/>
      <c r="J25" s="283"/>
      <c r="K25" s="283"/>
    </row>
    <row r="26" spans="1:11" s="229" customFormat="1" ht="15.75" x14ac:dyDescent="0.25">
      <c r="A26" s="103" t="s">
        <v>40</v>
      </c>
      <c r="B26" s="91" t="s">
        <v>44</v>
      </c>
      <c r="C26" s="92" t="s">
        <v>45</v>
      </c>
      <c r="D26" s="82">
        <v>83412</v>
      </c>
      <c r="E26" s="82">
        <f t="shared" si="4"/>
        <v>10426.5</v>
      </c>
      <c r="F26" s="87">
        <f t="shared" si="1"/>
        <v>93838.5</v>
      </c>
      <c r="G26" s="359" t="s">
        <v>252</v>
      </c>
      <c r="H26" s="282"/>
      <c r="I26" s="283"/>
      <c r="J26" s="283"/>
      <c r="K26" s="283"/>
    </row>
    <row r="27" spans="1:11" s="229" customFormat="1" ht="15.75" x14ac:dyDescent="0.25">
      <c r="A27" s="103" t="s">
        <v>40</v>
      </c>
      <c r="B27" s="91" t="s">
        <v>46</v>
      </c>
      <c r="C27" s="92" t="s">
        <v>45</v>
      </c>
      <c r="D27" s="82">
        <v>83792</v>
      </c>
      <c r="E27" s="82">
        <f t="shared" si="4"/>
        <v>10474</v>
      </c>
      <c r="F27" s="87">
        <f t="shared" si="1"/>
        <v>94266</v>
      </c>
      <c r="G27" s="359" t="s">
        <v>252</v>
      </c>
      <c r="H27" s="282"/>
      <c r="I27" s="283"/>
      <c r="J27" s="283"/>
      <c r="K27" s="283"/>
    </row>
    <row r="28" spans="1:11" s="229" customFormat="1" ht="15.75" x14ac:dyDescent="0.25">
      <c r="A28" s="103" t="s">
        <v>40</v>
      </c>
      <c r="B28" s="91" t="s">
        <v>47</v>
      </c>
      <c r="C28" s="92" t="s">
        <v>232</v>
      </c>
      <c r="D28" s="82">
        <v>85092</v>
      </c>
      <c r="E28" s="82">
        <f t="shared" si="4"/>
        <v>10636.5</v>
      </c>
      <c r="F28" s="87">
        <f t="shared" si="1"/>
        <v>95728.5</v>
      </c>
      <c r="G28" s="359" t="s">
        <v>252</v>
      </c>
      <c r="H28" s="282"/>
      <c r="I28" s="283"/>
      <c r="J28" s="283"/>
      <c r="K28" s="283"/>
    </row>
    <row r="29" spans="1:11" s="229" customFormat="1" ht="15.75" x14ac:dyDescent="0.25">
      <c r="A29" s="103" t="s">
        <v>40</v>
      </c>
      <c r="B29" s="91" t="s">
        <v>49</v>
      </c>
      <c r="C29" s="92" t="s">
        <v>232</v>
      </c>
      <c r="D29" s="82">
        <v>83772</v>
      </c>
      <c r="E29" s="82">
        <f t="shared" si="4"/>
        <v>10471.5</v>
      </c>
      <c r="F29" s="87">
        <f t="shared" si="1"/>
        <v>94243.5</v>
      </c>
      <c r="G29" s="359" t="s">
        <v>252</v>
      </c>
      <c r="H29" s="282"/>
      <c r="I29" s="283"/>
      <c r="J29" s="283"/>
      <c r="K29" s="283"/>
    </row>
    <row r="30" spans="1:11" s="229" customFormat="1" ht="15.75" x14ac:dyDescent="0.25">
      <c r="A30" s="103" t="s">
        <v>40</v>
      </c>
      <c r="B30" s="91" t="s">
        <v>50</v>
      </c>
      <c r="C30" s="92" t="s">
        <v>51</v>
      </c>
      <c r="D30" s="82">
        <v>85292</v>
      </c>
      <c r="E30" s="82">
        <f t="shared" si="4"/>
        <v>10661.5</v>
      </c>
      <c r="F30" s="87">
        <f t="shared" si="1"/>
        <v>95953.5</v>
      </c>
      <c r="G30" s="359" t="s">
        <v>252</v>
      </c>
      <c r="H30" s="282"/>
      <c r="I30" s="283"/>
      <c r="J30" s="283"/>
      <c r="K30" s="283"/>
    </row>
    <row r="31" spans="1:11" s="229" customFormat="1" ht="15.75" x14ac:dyDescent="0.25">
      <c r="A31" s="103" t="s">
        <v>40</v>
      </c>
      <c r="B31" s="91" t="s">
        <v>52</v>
      </c>
      <c r="C31" s="92" t="s">
        <v>53</v>
      </c>
      <c r="D31" s="82">
        <v>84292</v>
      </c>
      <c r="E31" s="82">
        <f t="shared" si="4"/>
        <v>10536.5</v>
      </c>
      <c r="F31" s="87">
        <f t="shared" si="1"/>
        <v>94828.5</v>
      </c>
      <c r="G31" s="359" t="s">
        <v>252</v>
      </c>
      <c r="H31" s="282"/>
      <c r="I31" s="283"/>
      <c r="J31" s="283"/>
      <c r="K31" s="283"/>
    </row>
    <row r="32" spans="1:11" s="229" customFormat="1" ht="15.75" x14ac:dyDescent="0.25">
      <c r="A32" s="103" t="s">
        <v>40</v>
      </c>
      <c r="B32" s="91" t="s">
        <v>54</v>
      </c>
      <c r="C32" s="92" t="s">
        <v>43</v>
      </c>
      <c r="D32" s="82">
        <v>83522</v>
      </c>
      <c r="E32" s="82">
        <f t="shared" si="4"/>
        <v>10440.25</v>
      </c>
      <c r="F32" s="87">
        <f t="shared" si="1"/>
        <v>93962.25</v>
      </c>
      <c r="G32" s="359" t="s">
        <v>252</v>
      </c>
      <c r="H32" s="282"/>
      <c r="I32" s="283"/>
      <c r="J32" s="283"/>
      <c r="K32" s="283"/>
    </row>
    <row r="33" spans="1:233" s="284" customFormat="1" ht="15.75" x14ac:dyDescent="0.25">
      <c r="A33" s="103" t="s">
        <v>40</v>
      </c>
      <c r="B33" s="91" t="s">
        <v>55</v>
      </c>
      <c r="C33" s="92" t="s">
        <v>56</v>
      </c>
      <c r="D33" s="82">
        <v>84792</v>
      </c>
      <c r="E33" s="82">
        <f t="shared" si="4"/>
        <v>10599</v>
      </c>
      <c r="F33" s="87">
        <f t="shared" si="1"/>
        <v>95391</v>
      </c>
      <c r="G33" s="359" t="s">
        <v>252</v>
      </c>
      <c r="H33" s="285"/>
      <c r="I33" s="286"/>
      <c r="J33" s="286"/>
      <c r="K33" s="286"/>
    </row>
    <row r="34" spans="1:233" s="229" customFormat="1" ht="15.75" x14ac:dyDescent="0.25">
      <c r="A34" s="103" t="s">
        <v>40</v>
      </c>
      <c r="B34" s="91" t="s">
        <v>57</v>
      </c>
      <c r="C34" s="92" t="s">
        <v>58</v>
      </c>
      <c r="D34" s="443">
        <v>84792</v>
      </c>
      <c r="E34" s="82">
        <f>D34*12.5%</f>
        <v>10599</v>
      </c>
      <c r="F34" s="87">
        <f t="shared" ref="F34" si="5">D34+E34</f>
        <v>95391</v>
      </c>
      <c r="G34" s="359" t="s">
        <v>252</v>
      </c>
      <c r="H34" s="282"/>
      <c r="I34" s="283"/>
      <c r="J34" s="283"/>
      <c r="K34" s="283"/>
    </row>
    <row r="35" spans="1:233" s="229" customFormat="1" ht="15.75" x14ac:dyDescent="0.25">
      <c r="A35" s="90" t="s">
        <v>63</v>
      </c>
      <c r="B35" s="91" t="s">
        <v>64</v>
      </c>
      <c r="C35" s="92"/>
      <c r="D35" s="82">
        <v>73292</v>
      </c>
      <c r="E35" s="82">
        <f>D35*12.5%</f>
        <v>9161.5</v>
      </c>
      <c r="F35" s="87">
        <f t="shared" si="1"/>
        <v>82453.5</v>
      </c>
      <c r="G35" s="359" t="s">
        <v>252</v>
      </c>
      <c r="H35" s="283"/>
      <c r="I35" s="283"/>
      <c r="J35" s="283"/>
      <c r="K35" s="283"/>
    </row>
    <row r="36" spans="1:233" s="229" customFormat="1" ht="15.75" x14ac:dyDescent="0.25">
      <c r="A36" s="90" t="s">
        <v>63</v>
      </c>
      <c r="B36" s="91" t="s">
        <v>65</v>
      </c>
      <c r="C36" s="92"/>
      <c r="D36" s="443">
        <v>73292</v>
      </c>
      <c r="E36" s="82">
        <f>D36*12.5%</f>
        <v>9161.5</v>
      </c>
      <c r="F36" s="87">
        <f t="shared" si="1"/>
        <v>82453.5</v>
      </c>
      <c r="G36" s="359" t="s">
        <v>252</v>
      </c>
      <c r="H36" s="283"/>
      <c r="I36" s="283"/>
      <c r="J36" s="283"/>
      <c r="K36" s="283"/>
    </row>
    <row r="37" spans="1:233" s="283" customFormat="1" ht="16.5" thickBot="1" x14ac:dyDescent="0.3">
      <c r="A37" s="370"/>
      <c r="B37" s="314"/>
      <c r="C37" s="315"/>
      <c r="D37" s="371"/>
      <c r="E37" s="167"/>
      <c r="F37" s="167"/>
      <c r="G37" s="167"/>
      <c r="HY37" s="229"/>
    </row>
    <row r="38" spans="1:233" s="229" customFormat="1" ht="21" thickBot="1" x14ac:dyDescent="0.35">
      <c r="A38" s="531" t="s">
        <v>66</v>
      </c>
      <c r="B38" s="532"/>
      <c r="C38" s="532"/>
      <c r="D38" s="532"/>
      <c r="E38" s="532"/>
      <c r="F38" s="532"/>
      <c r="G38" s="533"/>
      <c r="I38" s="283"/>
      <c r="J38" s="283"/>
      <c r="K38" s="283"/>
      <c r="L38" s="283"/>
    </row>
    <row r="39" spans="1:233" s="287" customFormat="1" ht="16.5" thickBot="1" x14ac:dyDescent="0.3">
      <c r="A39" s="543" t="s">
        <v>7</v>
      </c>
      <c r="B39" s="544"/>
      <c r="C39" s="393" t="s">
        <v>8</v>
      </c>
      <c r="D39" s="393" t="s">
        <v>199</v>
      </c>
      <c r="E39" s="393" t="s">
        <v>11</v>
      </c>
      <c r="F39" s="393" t="s">
        <v>200</v>
      </c>
      <c r="G39" s="308"/>
      <c r="I39" s="163"/>
      <c r="J39" s="163"/>
      <c r="K39" s="163"/>
      <c r="L39" s="163"/>
    </row>
    <row r="40" spans="1:233" s="175" customFormat="1" ht="15.75" x14ac:dyDescent="0.25">
      <c r="A40" s="302" t="s">
        <v>26</v>
      </c>
      <c r="B40" s="303" t="s">
        <v>67</v>
      </c>
      <c r="C40" s="304" t="s">
        <v>68</v>
      </c>
      <c r="D40" s="81">
        <v>88147</v>
      </c>
      <c r="E40" s="81">
        <f t="shared" ref="E40:E45" si="6">D40*12.5%</f>
        <v>11018.375</v>
      </c>
      <c r="F40" s="305">
        <f t="shared" ref="F40:F64" si="7">D40+E40</f>
        <v>99165.375</v>
      </c>
      <c r="G40" s="396" t="s">
        <v>252</v>
      </c>
      <c r="I40" s="288"/>
      <c r="J40" s="288"/>
      <c r="K40" s="288"/>
      <c r="L40" s="288"/>
    </row>
    <row r="41" spans="1:233" s="175" customFormat="1" ht="15.75" x14ac:dyDescent="0.25">
      <c r="A41" s="90" t="s">
        <v>69</v>
      </c>
      <c r="B41" s="91" t="s">
        <v>70</v>
      </c>
      <c r="C41" s="115" t="s">
        <v>71</v>
      </c>
      <c r="D41" s="81">
        <v>88647</v>
      </c>
      <c r="E41" s="391">
        <f t="shared" si="6"/>
        <v>11080.875</v>
      </c>
      <c r="F41" s="87">
        <f t="shared" si="7"/>
        <v>99727.875</v>
      </c>
      <c r="G41" s="397" t="s">
        <v>252</v>
      </c>
      <c r="I41" s="288"/>
      <c r="J41" s="288"/>
      <c r="K41" s="288"/>
      <c r="L41" s="288"/>
    </row>
    <row r="42" spans="1:233" s="175" customFormat="1" ht="15.75" x14ac:dyDescent="0.25">
      <c r="A42" s="90" t="s">
        <v>72</v>
      </c>
      <c r="B42" s="118" t="s">
        <v>73</v>
      </c>
      <c r="C42" s="115" t="s">
        <v>74</v>
      </c>
      <c r="D42" s="391"/>
      <c r="E42" s="391"/>
      <c r="F42" s="87"/>
      <c r="G42" s="397"/>
      <c r="I42" s="288"/>
      <c r="J42" s="288"/>
      <c r="K42" s="288"/>
      <c r="L42" s="288"/>
    </row>
    <row r="43" spans="1:233" s="229" customFormat="1" ht="15.75" x14ac:dyDescent="0.25">
      <c r="A43" s="90" t="s">
        <v>75</v>
      </c>
      <c r="B43" s="91" t="s">
        <v>76</v>
      </c>
      <c r="C43" s="115" t="s">
        <v>77</v>
      </c>
      <c r="D43" s="391">
        <v>88497</v>
      </c>
      <c r="E43" s="391">
        <f t="shared" si="6"/>
        <v>11062.125</v>
      </c>
      <c r="F43" s="87">
        <f t="shared" si="7"/>
        <v>99559.125</v>
      </c>
      <c r="G43" s="397" t="s">
        <v>252</v>
      </c>
      <c r="I43" s="283"/>
      <c r="J43" s="283"/>
      <c r="K43" s="283"/>
      <c r="L43" s="283"/>
    </row>
    <row r="44" spans="1:233" s="284" customFormat="1" ht="15.75" x14ac:dyDescent="0.25">
      <c r="A44" s="90" t="s">
        <v>75</v>
      </c>
      <c r="B44" s="91" t="s">
        <v>78</v>
      </c>
      <c r="C44" s="115" t="s">
        <v>43</v>
      </c>
      <c r="D44" s="391">
        <v>88147</v>
      </c>
      <c r="E44" s="391">
        <f t="shared" si="6"/>
        <v>11018.375</v>
      </c>
      <c r="F44" s="87">
        <f t="shared" si="7"/>
        <v>99165.375</v>
      </c>
      <c r="G44" s="397" t="s">
        <v>252</v>
      </c>
      <c r="I44" s="286"/>
      <c r="J44" s="286"/>
      <c r="K44" s="286"/>
      <c r="L44" s="286"/>
    </row>
    <row r="45" spans="1:233" s="229" customFormat="1" ht="15.75" x14ac:dyDescent="0.25">
      <c r="A45" s="90" t="s">
        <v>79</v>
      </c>
      <c r="B45" s="91" t="s">
        <v>80</v>
      </c>
      <c r="C45" s="115" t="s">
        <v>43</v>
      </c>
      <c r="D45" s="391">
        <v>89647</v>
      </c>
      <c r="E45" s="391">
        <f t="shared" si="6"/>
        <v>11205.875</v>
      </c>
      <c r="F45" s="87">
        <f t="shared" si="7"/>
        <v>100852.875</v>
      </c>
      <c r="G45" s="397" t="s">
        <v>252</v>
      </c>
      <c r="I45" s="283"/>
      <c r="J45" s="283"/>
      <c r="K45" s="283"/>
      <c r="L45" s="283"/>
    </row>
    <row r="46" spans="1:233" s="229" customFormat="1" ht="15.75" x14ac:dyDescent="0.25">
      <c r="A46" s="90" t="s">
        <v>75</v>
      </c>
      <c r="B46" s="91" t="s">
        <v>81</v>
      </c>
      <c r="C46" s="115" t="s">
        <v>43</v>
      </c>
      <c r="D46" s="391"/>
      <c r="E46" s="391"/>
      <c r="F46" s="87"/>
      <c r="G46" s="397"/>
      <c r="I46" s="283"/>
      <c r="J46" s="283"/>
      <c r="K46" s="283"/>
      <c r="L46" s="283"/>
    </row>
    <row r="47" spans="1:233" s="229" customFormat="1" ht="15.75" x14ac:dyDescent="0.25">
      <c r="A47" s="90" t="s">
        <v>82</v>
      </c>
      <c r="B47" s="91" t="s">
        <v>83</v>
      </c>
      <c r="C47" s="115" t="s">
        <v>84</v>
      </c>
      <c r="D47" s="391">
        <v>91127</v>
      </c>
      <c r="E47" s="391">
        <f>D47*12.5%</f>
        <v>11390.875</v>
      </c>
      <c r="F47" s="87">
        <f t="shared" si="7"/>
        <v>102517.875</v>
      </c>
      <c r="G47" s="397" t="s">
        <v>252</v>
      </c>
      <c r="I47" s="283"/>
      <c r="J47" s="283"/>
      <c r="K47" s="283"/>
      <c r="L47" s="283"/>
    </row>
    <row r="48" spans="1:233" s="229" customFormat="1" ht="15.75" x14ac:dyDescent="0.25">
      <c r="A48" s="90" t="s">
        <v>91</v>
      </c>
      <c r="B48" s="91" t="s">
        <v>92</v>
      </c>
      <c r="C48" s="115" t="s">
        <v>93</v>
      </c>
      <c r="D48" s="391"/>
      <c r="E48" s="391"/>
      <c r="F48" s="87"/>
      <c r="G48" s="397"/>
      <c r="I48" s="283"/>
      <c r="J48" s="283"/>
      <c r="K48" s="283"/>
      <c r="L48" s="283"/>
    </row>
    <row r="49" spans="1:12" s="284" customFormat="1" ht="15.75" x14ac:dyDescent="0.25">
      <c r="A49" s="90" t="s">
        <v>94</v>
      </c>
      <c r="B49" s="91" t="s">
        <v>95</v>
      </c>
      <c r="C49" s="119" t="s">
        <v>96</v>
      </c>
      <c r="D49" s="391">
        <v>88887</v>
      </c>
      <c r="E49" s="391">
        <f>D49*12.5%</f>
        <v>11110.875</v>
      </c>
      <c r="F49" s="87">
        <f t="shared" si="7"/>
        <v>99997.875</v>
      </c>
      <c r="G49" s="397" t="s">
        <v>252</v>
      </c>
      <c r="I49" s="286"/>
      <c r="J49" s="286"/>
      <c r="K49" s="286"/>
      <c r="L49" s="286"/>
    </row>
    <row r="50" spans="1:12" s="284" customFormat="1" ht="15.75" x14ac:dyDescent="0.25">
      <c r="A50" s="90" t="s">
        <v>94</v>
      </c>
      <c r="B50" s="91" t="s">
        <v>97</v>
      </c>
      <c r="C50" s="119" t="s">
        <v>98</v>
      </c>
      <c r="D50" s="443">
        <v>88887</v>
      </c>
      <c r="E50" s="81">
        <f t="shared" ref="E50" si="8">D50*12.5%</f>
        <v>11110.875</v>
      </c>
      <c r="F50" s="305">
        <f t="shared" ref="F50" si="9">D50+E50</f>
        <v>99997.875</v>
      </c>
      <c r="G50" s="397" t="s">
        <v>252</v>
      </c>
      <c r="I50" s="286"/>
      <c r="J50" s="286"/>
      <c r="K50" s="286"/>
      <c r="L50" s="286"/>
    </row>
    <row r="51" spans="1:12" s="229" customFormat="1" ht="15.75" x14ac:dyDescent="0.25">
      <c r="A51" s="90" t="s">
        <v>99</v>
      </c>
      <c r="B51" s="91" t="s">
        <v>100</v>
      </c>
      <c r="C51" s="119" t="s">
        <v>101</v>
      </c>
      <c r="D51" s="83">
        <v>94267</v>
      </c>
      <c r="E51" s="391">
        <f>D51*12.5%</f>
        <v>11783.375</v>
      </c>
      <c r="F51" s="87">
        <f t="shared" si="7"/>
        <v>106050.375</v>
      </c>
      <c r="G51" s="397" t="s">
        <v>252</v>
      </c>
      <c r="I51" s="283"/>
      <c r="J51" s="283"/>
      <c r="K51" s="283"/>
      <c r="L51" s="283"/>
    </row>
    <row r="52" spans="1:12" s="229" customFormat="1" ht="15.75" x14ac:dyDescent="0.25">
      <c r="A52" s="90" t="s">
        <v>99</v>
      </c>
      <c r="B52" s="91" t="s">
        <v>102</v>
      </c>
      <c r="C52" s="119" t="s">
        <v>101</v>
      </c>
      <c r="D52" s="83">
        <v>95637</v>
      </c>
      <c r="E52" s="391">
        <f>D52*12.5%</f>
        <v>11954.625</v>
      </c>
      <c r="F52" s="87">
        <f t="shared" si="7"/>
        <v>107591.625</v>
      </c>
      <c r="G52" s="397" t="s">
        <v>252</v>
      </c>
      <c r="I52" s="283"/>
      <c r="J52" s="283"/>
      <c r="K52" s="283"/>
      <c r="L52" s="283"/>
    </row>
    <row r="53" spans="1:12" s="229" customFormat="1" ht="15.75" x14ac:dyDescent="0.25">
      <c r="A53" s="90" t="s">
        <v>105</v>
      </c>
      <c r="B53" s="91" t="s">
        <v>106</v>
      </c>
      <c r="C53" s="119" t="s">
        <v>107</v>
      </c>
      <c r="D53" s="391">
        <v>98547</v>
      </c>
      <c r="E53" s="391">
        <f>D53*12.5%</f>
        <v>12318.375</v>
      </c>
      <c r="F53" s="87">
        <f t="shared" si="7"/>
        <v>110865.375</v>
      </c>
      <c r="G53" s="397" t="s">
        <v>252</v>
      </c>
      <c r="I53" s="283"/>
      <c r="J53" s="283"/>
      <c r="K53" s="283"/>
      <c r="L53" s="283"/>
    </row>
    <row r="54" spans="1:12" s="229" customFormat="1" ht="15.75" x14ac:dyDescent="0.25">
      <c r="A54" s="90" t="s">
        <v>108</v>
      </c>
      <c r="B54" s="91" t="s">
        <v>109</v>
      </c>
      <c r="C54" s="119" t="s">
        <v>110</v>
      </c>
      <c r="D54" s="391"/>
      <c r="E54" s="391"/>
      <c r="F54" s="87"/>
      <c r="G54" s="397"/>
      <c r="I54" s="283"/>
      <c r="J54" s="283"/>
      <c r="K54" s="283"/>
      <c r="L54" s="283"/>
    </row>
    <row r="55" spans="1:12" s="229" customFormat="1" ht="15.75" x14ac:dyDescent="0.25">
      <c r="A55" s="90" t="s">
        <v>108</v>
      </c>
      <c r="B55" s="91" t="s">
        <v>111</v>
      </c>
      <c r="C55" s="92" t="s">
        <v>98</v>
      </c>
      <c r="D55" s="78">
        <v>99647</v>
      </c>
      <c r="E55" s="81">
        <f t="shared" ref="E55" si="10">D55*12.5%</f>
        <v>12455.875</v>
      </c>
      <c r="F55" s="305">
        <f t="shared" ref="F55" si="11">D55+E55</f>
        <v>112102.875</v>
      </c>
      <c r="G55" s="397" t="s">
        <v>252</v>
      </c>
      <c r="I55" s="283"/>
      <c r="J55" s="283"/>
      <c r="K55" s="283"/>
      <c r="L55" s="283"/>
    </row>
    <row r="56" spans="1:12" s="287" customFormat="1" ht="15.75" x14ac:dyDescent="0.25">
      <c r="A56" s="90" t="s">
        <v>99</v>
      </c>
      <c r="B56" s="91" t="s">
        <v>103</v>
      </c>
      <c r="C56" s="119" t="s">
        <v>104</v>
      </c>
      <c r="D56" s="78"/>
      <c r="E56" s="391"/>
      <c r="F56" s="87"/>
      <c r="G56" s="397"/>
      <c r="I56" s="163"/>
      <c r="J56" s="163"/>
      <c r="K56" s="163"/>
      <c r="L56" s="163"/>
    </row>
    <row r="57" spans="1:12" s="229" customFormat="1" ht="15.75" x14ac:dyDescent="0.25">
      <c r="A57" s="90" t="s">
        <v>85</v>
      </c>
      <c r="B57" s="91" t="s">
        <v>86</v>
      </c>
      <c r="C57" s="115" t="s">
        <v>87</v>
      </c>
      <c r="D57" s="78">
        <v>93987</v>
      </c>
      <c r="E57" s="391">
        <f t="shared" ref="E57:E64" si="12">D57*12.5%</f>
        <v>11748.375</v>
      </c>
      <c r="F57" s="87">
        <f t="shared" si="7"/>
        <v>105735.375</v>
      </c>
      <c r="G57" s="397" t="s">
        <v>252</v>
      </c>
      <c r="I57" s="283"/>
      <c r="J57" s="283"/>
      <c r="K57" s="283"/>
      <c r="L57" s="283"/>
    </row>
    <row r="58" spans="1:12" s="284" customFormat="1" ht="15.75" x14ac:dyDescent="0.25">
      <c r="A58" s="90" t="s">
        <v>88</v>
      </c>
      <c r="B58" s="91" t="s">
        <v>89</v>
      </c>
      <c r="C58" s="115" t="s">
        <v>90</v>
      </c>
      <c r="D58" s="391">
        <v>98973</v>
      </c>
      <c r="E58" s="391">
        <f t="shared" si="12"/>
        <v>12371.625</v>
      </c>
      <c r="F58" s="87">
        <f t="shared" si="7"/>
        <v>111344.625</v>
      </c>
      <c r="G58" s="397" t="s">
        <v>252</v>
      </c>
    </row>
    <row r="59" spans="1:12" s="229" customFormat="1" ht="15.75" x14ac:dyDescent="0.25">
      <c r="A59" s="90" t="s">
        <v>63</v>
      </c>
      <c r="B59" s="91" t="s">
        <v>112</v>
      </c>
      <c r="C59" s="120"/>
      <c r="D59" s="391">
        <v>83347</v>
      </c>
      <c r="E59" s="391">
        <f t="shared" si="12"/>
        <v>10418.375</v>
      </c>
      <c r="F59" s="87">
        <f t="shared" si="7"/>
        <v>93765.375</v>
      </c>
      <c r="G59" s="397" t="s">
        <v>252</v>
      </c>
      <c r="I59" s="283"/>
      <c r="J59" s="283"/>
      <c r="K59" s="283"/>
      <c r="L59" s="283"/>
    </row>
    <row r="60" spans="1:12" s="229" customFormat="1" ht="15.75" x14ac:dyDescent="0.25">
      <c r="A60" s="90" t="s">
        <v>63</v>
      </c>
      <c r="B60" s="91" t="s">
        <v>113</v>
      </c>
      <c r="C60" s="120"/>
      <c r="D60" s="391">
        <v>79143</v>
      </c>
      <c r="E60" s="391">
        <f t="shared" si="12"/>
        <v>9892.875</v>
      </c>
      <c r="F60" s="87">
        <f t="shared" si="7"/>
        <v>89035.875</v>
      </c>
      <c r="G60" s="397" t="s">
        <v>252</v>
      </c>
      <c r="I60" s="283"/>
      <c r="J60" s="283"/>
      <c r="K60" s="283"/>
      <c r="L60" s="283"/>
    </row>
    <row r="61" spans="1:12" s="229" customFormat="1" ht="15.75" x14ac:dyDescent="0.25">
      <c r="A61" s="90" t="s">
        <v>63</v>
      </c>
      <c r="B61" s="91" t="s">
        <v>115</v>
      </c>
      <c r="C61" s="120"/>
      <c r="D61" s="391">
        <v>87397</v>
      </c>
      <c r="E61" s="391">
        <f t="shared" si="12"/>
        <v>10924.625</v>
      </c>
      <c r="F61" s="87">
        <f t="shared" si="7"/>
        <v>98321.625</v>
      </c>
      <c r="G61" s="397" t="s">
        <v>252</v>
      </c>
      <c r="I61" s="282"/>
      <c r="J61" s="282"/>
      <c r="K61" s="282"/>
      <c r="L61" s="282"/>
    </row>
    <row r="62" spans="1:12" s="229" customFormat="1" ht="15.75" x14ac:dyDescent="0.25">
      <c r="A62" s="90" t="s">
        <v>63</v>
      </c>
      <c r="B62" s="91" t="s">
        <v>114</v>
      </c>
      <c r="C62" s="120"/>
      <c r="D62" s="391">
        <v>84747</v>
      </c>
      <c r="E62" s="391">
        <f t="shared" si="12"/>
        <v>10593.375</v>
      </c>
      <c r="F62" s="87">
        <f t="shared" si="7"/>
        <v>95340.375</v>
      </c>
      <c r="G62" s="397" t="s">
        <v>252</v>
      </c>
      <c r="I62" s="282"/>
      <c r="J62" s="282"/>
      <c r="K62" s="282"/>
      <c r="L62" s="282"/>
    </row>
    <row r="63" spans="1:12" s="229" customFormat="1" ht="15.75" x14ac:dyDescent="0.25">
      <c r="A63" s="90" t="s">
        <v>63</v>
      </c>
      <c r="B63" s="91" t="s">
        <v>116</v>
      </c>
      <c r="C63" s="120"/>
      <c r="D63" s="391">
        <v>85487</v>
      </c>
      <c r="E63" s="391">
        <f t="shared" si="12"/>
        <v>10685.875</v>
      </c>
      <c r="F63" s="87">
        <f t="shared" si="7"/>
        <v>96172.875</v>
      </c>
      <c r="G63" s="397" t="s">
        <v>252</v>
      </c>
      <c r="I63" s="282"/>
      <c r="J63" s="282"/>
      <c r="K63" s="282"/>
      <c r="L63" s="282"/>
    </row>
    <row r="64" spans="1:12" s="229" customFormat="1" ht="16.5" thickBot="1" x14ac:dyDescent="0.3">
      <c r="A64" s="121" t="s">
        <v>63</v>
      </c>
      <c r="B64" s="122" t="s">
        <v>117</v>
      </c>
      <c r="C64" s="123"/>
      <c r="D64" s="392">
        <v>85347</v>
      </c>
      <c r="E64" s="392">
        <f t="shared" si="12"/>
        <v>10668.375</v>
      </c>
      <c r="F64" s="312">
        <f t="shared" si="7"/>
        <v>96015.375</v>
      </c>
      <c r="G64" s="398" t="s">
        <v>252</v>
      </c>
      <c r="I64" s="282"/>
      <c r="J64" s="282"/>
      <c r="K64" s="282"/>
      <c r="L64" s="282"/>
    </row>
    <row r="65" spans="1:12" s="229" customFormat="1" ht="16.5" thickBot="1" x14ac:dyDescent="0.3">
      <c r="A65" s="163"/>
      <c r="B65" s="168"/>
      <c r="C65" s="169"/>
      <c r="D65" s="170"/>
      <c r="E65" s="170"/>
      <c r="F65" s="170"/>
      <c r="G65" s="170"/>
      <c r="I65" s="283"/>
      <c r="J65" s="283"/>
      <c r="K65" s="283"/>
      <c r="L65" s="283"/>
    </row>
    <row r="66" spans="1:12" s="229" customFormat="1" ht="18.75" thickBot="1" x14ac:dyDescent="0.3">
      <c r="A66" s="514" t="s">
        <v>118</v>
      </c>
      <c r="B66" s="515"/>
      <c r="C66" s="515"/>
      <c r="D66" s="515"/>
      <c r="E66" s="515"/>
      <c r="F66" s="515"/>
      <c r="G66" s="515"/>
      <c r="I66" s="283"/>
      <c r="J66" s="283"/>
      <c r="K66" s="283"/>
      <c r="L66" s="283"/>
    </row>
    <row r="67" spans="1:12" s="229" customFormat="1" ht="16.5" thickBot="1" x14ac:dyDescent="0.3">
      <c r="A67" s="543" t="s">
        <v>7</v>
      </c>
      <c r="B67" s="544"/>
      <c r="C67" s="393" t="s">
        <v>8</v>
      </c>
      <c r="D67" s="308" t="s">
        <v>199</v>
      </c>
      <c r="E67" s="393" t="s">
        <v>11</v>
      </c>
      <c r="F67" s="393" t="s">
        <v>200</v>
      </c>
      <c r="G67" s="308"/>
      <c r="I67" s="283"/>
      <c r="J67" s="283"/>
      <c r="K67" s="283"/>
      <c r="L67" s="283"/>
    </row>
    <row r="68" spans="1:12" s="229" customFormat="1" ht="15.75" x14ac:dyDescent="0.25">
      <c r="A68" s="378" t="s">
        <v>124</v>
      </c>
      <c r="B68" s="379" t="s">
        <v>125</v>
      </c>
      <c r="C68" s="313" t="s">
        <v>68</v>
      </c>
      <c r="D68" s="390">
        <v>92447</v>
      </c>
      <c r="E68" s="81">
        <f t="shared" ref="E68" si="13">D68*12.5%</f>
        <v>11555.875</v>
      </c>
      <c r="F68" s="305">
        <f t="shared" ref="F68" si="14">D68+E68</f>
        <v>104002.875</v>
      </c>
      <c r="G68" s="396" t="s">
        <v>252</v>
      </c>
      <c r="I68" s="283"/>
      <c r="J68" s="283"/>
      <c r="K68" s="283"/>
      <c r="L68" s="283"/>
    </row>
    <row r="69" spans="1:12" s="229" customFormat="1" ht="15.75" x14ac:dyDescent="0.25">
      <c r="A69" s="132" t="s">
        <v>124</v>
      </c>
      <c r="B69" s="133" t="s">
        <v>126</v>
      </c>
      <c r="C69" s="92" t="s">
        <v>127</v>
      </c>
      <c r="D69" s="391">
        <v>92497</v>
      </c>
      <c r="E69" s="391">
        <f t="shared" ref="E69:E78" si="15">D69*12.5%</f>
        <v>11562.125</v>
      </c>
      <c r="F69" s="87">
        <f t="shared" ref="F69:F78" si="16">D69+E69</f>
        <v>104059.125</v>
      </c>
      <c r="G69" s="397" t="s">
        <v>252</v>
      </c>
      <c r="I69" s="283"/>
      <c r="J69" s="283"/>
      <c r="K69" s="283"/>
      <c r="L69" s="283"/>
    </row>
    <row r="70" spans="1:12" s="175" customFormat="1" ht="15.75" x14ac:dyDescent="0.25">
      <c r="A70" s="132" t="s">
        <v>124</v>
      </c>
      <c r="B70" s="133" t="s">
        <v>128</v>
      </c>
      <c r="C70" s="92" t="s">
        <v>127</v>
      </c>
      <c r="D70" s="391">
        <v>92997</v>
      </c>
      <c r="E70" s="391">
        <f t="shared" si="15"/>
        <v>11624.625</v>
      </c>
      <c r="F70" s="87">
        <f t="shared" si="16"/>
        <v>104621.625</v>
      </c>
      <c r="G70" s="397" t="s">
        <v>252</v>
      </c>
      <c r="I70" s="288"/>
      <c r="J70" s="288"/>
      <c r="K70" s="288"/>
      <c r="L70" s="288"/>
    </row>
    <row r="71" spans="1:12" s="175" customFormat="1" ht="15.75" x14ac:dyDescent="0.25">
      <c r="A71" s="132" t="s">
        <v>129</v>
      </c>
      <c r="B71" s="133" t="s">
        <v>130</v>
      </c>
      <c r="C71" s="92" t="s">
        <v>131</v>
      </c>
      <c r="D71" s="391">
        <v>94147</v>
      </c>
      <c r="E71" s="391">
        <f t="shared" si="15"/>
        <v>11768.375</v>
      </c>
      <c r="F71" s="87">
        <f t="shared" si="16"/>
        <v>105915.375</v>
      </c>
      <c r="G71" s="397" t="s">
        <v>252</v>
      </c>
      <c r="I71" s="288"/>
      <c r="J71" s="288"/>
      <c r="K71" s="288"/>
      <c r="L71" s="288"/>
    </row>
    <row r="72" spans="1:12" s="175" customFormat="1" ht="15.75" x14ac:dyDescent="0.25">
      <c r="A72" s="132" t="s">
        <v>132</v>
      </c>
      <c r="B72" s="133" t="s">
        <v>133</v>
      </c>
      <c r="C72" s="92" t="s">
        <v>134</v>
      </c>
      <c r="D72" s="391">
        <v>94547</v>
      </c>
      <c r="E72" s="391">
        <f t="shared" si="15"/>
        <v>11818.375</v>
      </c>
      <c r="F72" s="87">
        <f t="shared" si="16"/>
        <v>106365.375</v>
      </c>
      <c r="G72" s="397" t="s">
        <v>252</v>
      </c>
      <c r="I72" s="288"/>
      <c r="J72" s="288"/>
      <c r="K72" s="288"/>
      <c r="L72" s="288"/>
    </row>
    <row r="73" spans="1:12" s="169" customFormat="1" ht="15.75" x14ac:dyDescent="0.25">
      <c r="A73" s="132" t="s">
        <v>132</v>
      </c>
      <c r="B73" s="133" t="s">
        <v>135</v>
      </c>
      <c r="C73" s="92" t="s">
        <v>134</v>
      </c>
      <c r="D73" s="391">
        <v>96337</v>
      </c>
      <c r="E73" s="391">
        <f t="shared" si="15"/>
        <v>12042.125</v>
      </c>
      <c r="F73" s="87">
        <f t="shared" si="16"/>
        <v>108379.125</v>
      </c>
      <c r="G73" s="397" t="s">
        <v>252</v>
      </c>
      <c r="I73" s="128"/>
      <c r="J73" s="128"/>
      <c r="K73" s="128"/>
      <c r="L73" s="128"/>
    </row>
    <row r="74" spans="1:12" s="284" customFormat="1" ht="15.75" x14ac:dyDescent="0.25">
      <c r="A74" s="132" t="s">
        <v>119</v>
      </c>
      <c r="B74" s="133" t="s">
        <v>120</v>
      </c>
      <c r="C74" s="92" t="s">
        <v>121</v>
      </c>
      <c r="D74" s="391">
        <v>95747</v>
      </c>
      <c r="E74" s="391">
        <f t="shared" si="15"/>
        <v>11968.375</v>
      </c>
      <c r="F74" s="87">
        <f t="shared" si="16"/>
        <v>107715.375</v>
      </c>
      <c r="G74" s="397"/>
      <c r="I74" s="286"/>
      <c r="J74" s="286"/>
      <c r="K74" s="286"/>
      <c r="L74" s="286"/>
    </row>
    <row r="75" spans="1:12" s="284" customFormat="1" ht="15.75" x14ac:dyDescent="0.25">
      <c r="A75" s="134" t="s">
        <v>119</v>
      </c>
      <c r="B75" s="135" t="s">
        <v>122</v>
      </c>
      <c r="C75" s="92" t="s">
        <v>123</v>
      </c>
      <c r="D75" s="411">
        <v>96047</v>
      </c>
      <c r="E75" s="391">
        <f t="shared" si="15"/>
        <v>12005.875</v>
      </c>
      <c r="F75" s="87">
        <f t="shared" si="16"/>
        <v>108052.875</v>
      </c>
      <c r="G75" s="397" t="s">
        <v>252</v>
      </c>
      <c r="I75" s="286"/>
      <c r="J75" s="286"/>
      <c r="K75" s="286"/>
      <c r="L75" s="286"/>
    </row>
    <row r="76" spans="1:12" s="229" customFormat="1" ht="15.75" x14ac:dyDescent="0.25">
      <c r="A76" s="90" t="s">
        <v>63</v>
      </c>
      <c r="B76" s="91" t="s">
        <v>136</v>
      </c>
      <c r="C76" s="120"/>
      <c r="D76" s="391">
        <v>91147</v>
      </c>
      <c r="E76" s="391">
        <f t="shared" si="15"/>
        <v>11393.375</v>
      </c>
      <c r="F76" s="87">
        <f t="shared" si="16"/>
        <v>102540.375</v>
      </c>
      <c r="G76" s="397" t="s">
        <v>252</v>
      </c>
      <c r="I76" s="283"/>
      <c r="J76" s="283"/>
      <c r="K76" s="283"/>
      <c r="L76" s="283"/>
    </row>
    <row r="77" spans="1:12" s="229" customFormat="1" ht="15.75" x14ac:dyDescent="0.25">
      <c r="A77" s="90" t="s">
        <v>63</v>
      </c>
      <c r="B77" s="91" t="s">
        <v>137</v>
      </c>
      <c r="C77" s="120"/>
      <c r="D77" s="391">
        <v>88747</v>
      </c>
      <c r="E77" s="391">
        <f t="shared" si="15"/>
        <v>11093.375</v>
      </c>
      <c r="F77" s="87">
        <f t="shared" si="16"/>
        <v>99840.375</v>
      </c>
      <c r="G77" s="397" t="s">
        <v>252</v>
      </c>
      <c r="I77" s="283"/>
      <c r="J77" s="283"/>
      <c r="K77" s="283"/>
      <c r="L77" s="283"/>
    </row>
    <row r="78" spans="1:12" s="229" customFormat="1" ht="16.5" thickBot="1" x14ac:dyDescent="0.3">
      <c r="A78" s="121" t="s">
        <v>63</v>
      </c>
      <c r="B78" s="122" t="s">
        <v>138</v>
      </c>
      <c r="C78" s="123"/>
      <c r="D78" s="392">
        <v>89797</v>
      </c>
      <c r="E78" s="392">
        <f t="shared" si="15"/>
        <v>11224.625</v>
      </c>
      <c r="F78" s="312">
        <f t="shared" si="16"/>
        <v>101021.625</v>
      </c>
      <c r="G78" s="398" t="s">
        <v>252</v>
      </c>
      <c r="I78" s="283"/>
      <c r="J78" s="283"/>
      <c r="K78" s="283"/>
      <c r="L78" s="283"/>
    </row>
    <row r="79" spans="1:12" s="229" customFormat="1" ht="16.5" thickBot="1" x14ac:dyDescent="0.3">
      <c r="A79" s="171"/>
      <c r="B79" s="172"/>
      <c r="C79" s="173"/>
      <c r="D79" s="174"/>
      <c r="E79" s="174"/>
      <c r="F79" s="129"/>
      <c r="G79" s="129"/>
      <c r="I79" s="283"/>
      <c r="J79" s="283"/>
      <c r="K79" s="283"/>
      <c r="L79" s="283"/>
    </row>
    <row r="80" spans="1:12" s="229" customFormat="1" ht="16.5" thickBot="1" x14ac:dyDescent="0.3">
      <c r="A80" s="478" t="s">
        <v>139</v>
      </c>
      <c r="B80" s="479"/>
      <c r="C80" s="479"/>
      <c r="D80" s="479"/>
      <c r="E80" s="480"/>
      <c r="F80" s="534"/>
      <c r="G80" s="535"/>
      <c r="I80" s="283"/>
      <c r="J80" s="283"/>
      <c r="K80" s="283"/>
      <c r="L80" s="283"/>
    </row>
    <row r="81" spans="1:12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I81" s="283"/>
      <c r="J81" s="283"/>
      <c r="K81" s="283"/>
      <c r="L81" s="283"/>
    </row>
    <row r="82" spans="1:12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I82" s="283"/>
      <c r="J82" s="283"/>
      <c r="K82" s="283"/>
      <c r="L82" s="283"/>
    </row>
    <row r="83" spans="1:12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I83" s="283"/>
      <c r="J83" s="283"/>
      <c r="K83" s="283"/>
      <c r="L83" s="283"/>
    </row>
    <row r="84" spans="1:12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I84" s="283"/>
      <c r="J84" s="283"/>
      <c r="K84" s="283"/>
      <c r="L84" s="283"/>
    </row>
    <row r="85" spans="1:12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I85" s="283"/>
      <c r="J85" s="283"/>
      <c r="K85" s="283"/>
      <c r="L85" s="283"/>
    </row>
    <row r="86" spans="1:12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</row>
    <row r="87" spans="1:12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</row>
    <row r="88" spans="1:12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</row>
    <row r="89" spans="1:12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</row>
    <row r="90" spans="1:12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</row>
    <row r="91" spans="1:12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</row>
    <row r="92" spans="1:12" s="229" customFormat="1" ht="15.75" x14ac:dyDescent="0.25">
      <c r="A92" s="186" t="s">
        <v>160</v>
      </c>
      <c r="B92" s="187"/>
      <c r="C92" s="188"/>
      <c r="D92" s="188"/>
      <c r="E92" s="188"/>
      <c r="F92" s="188"/>
      <c r="G92" s="188"/>
    </row>
    <row r="93" spans="1:12" s="94" customFormat="1" x14ac:dyDescent="0.25">
      <c r="B93" s="189"/>
      <c r="C93" s="190"/>
      <c r="D93" s="190"/>
      <c r="E93" s="190"/>
      <c r="F93" s="190"/>
      <c r="G93" s="190"/>
    </row>
    <row r="94" spans="1:12" s="94" customFormat="1" x14ac:dyDescent="0.25">
      <c r="B94" s="189"/>
      <c r="C94" s="190"/>
      <c r="D94" s="190"/>
      <c r="E94" s="190"/>
      <c r="F94" s="190"/>
      <c r="G94" s="190"/>
    </row>
    <row r="95" spans="1:12" s="94" customFormat="1" x14ac:dyDescent="0.25">
      <c r="B95" s="189"/>
      <c r="C95" s="190"/>
      <c r="D95" s="190"/>
      <c r="E95" s="190"/>
      <c r="F95" s="190"/>
      <c r="G95" s="190"/>
    </row>
    <row r="96" spans="1:12" s="94" customFormat="1" x14ac:dyDescent="0.25">
      <c r="B96" s="189"/>
      <c r="C96" s="190"/>
      <c r="D96" s="190"/>
      <c r="E96" s="190"/>
      <c r="F96" s="190"/>
      <c r="G96" s="190"/>
    </row>
    <row r="97" spans="1:7" s="94" customFormat="1" x14ac:dyDescent="0.25">
      <c r="B97" s="189"/>
      <c r="C97" s="190"/>
      <c r="D97" s="190"/>
      <c r="E97" s="190"/>
      <c r="F97" s="190"/>
      <c r="G97" s="190"/>
    </row>
    <row r="98" spans="1:7" s="94" customFormat="1" x14ac:dyDescent="0.25">
      <c r="B98" s="189"/>
      <c r="C98" s="190"/>
      <c r="D98" s="190"/>
      <c r="E98" s="190"/>
      <c r="F98" s="190"/>
      <c r="G98" s="190"/>
    </row>
    <row r="99" spans="1:7" s="94" customFormat="1" x14ac:dyDescent="0.25">
      <c r="B99" s="189"/>
      <c r="C99" s="190"/>
      <c r="D99" s="190"/>
      <c r="E99" s="190"/>
      <c r="F99" s="190"/>
      <c r="G99" s="190"/>
    </row>
    <row r="100" spans="1:7" s="94" customFormat="1" x14ac:dyDescent="0.25">
      <c r="B100" s="189"/>
      <c r="C100" s="190"/>
      <c r="D100" s="190"/>
      <c r="E100" s="190"/>
      <c r="F100" s="190"/>
      <c r="G100" s="190"/>
    </row>
    <row r="101" spans="1:7" s="94" customFormat="1" x14ac:dyDescent="0.25">
      <c r="B101" s="189"/>
      <c r="C101" s="190"/>
      <c r="D101" s="190"/>
      <c r="E101" s="190"/>
      <c r="F101" s="190"/>
      <c r="G101" s="190"/>
    </row>
    <row r="102" spans="1:7" s="94" customFormat="1" x14ac:dyDescent="0.25">
      <c r="B102" s="189"/>
      <c r="C102" s="190"/>
      <c r="D102" s="190"/>
      <c r="E102" s="190"/>
      <c r="F102" s="190"/>
      <c r="G102" s="190"/>
    </row>
    <row r="104" spans="1:7" x14ac:dyDescent="0.25">
      <c r="A104" s="12"/>
      <c r="B104" s="12"/>
      <c r="C104" s="13"/>
      <c r="D104" s="13"/>
      <c r="E104" s="13"/>
      <c r="F104" s="9"/>
      <c r="G104" s="9"/>
    </row>
  </sheetData>
  <mergeCells count="18">
    <mergeCell ref="A38:G38"/>
    <mergeCell ref="A39:B39"/>
    <mergeCell ref="A67:B67"/>
    <mergeCell ref="A66:G66"/>
    <mergeCell ref="A81:B81"/>
    <mergeCell ref="D81:E81"/>
    <mergeCell ref="A80:E80"/>
    <mergeCell ref="F80:G80"/>
    <mergeCell ref="G1:G4"/>
    <mergeCell ref="A8:G8"/>
    <mergeCell ref="A9:B9"/>
    <mergeCell ref="A6:F6"/>
    <mergeCell ref="A7:F7"/>
    <mergeCell ref="A1:A4"/>
    <mergeCell ref="B1:F1"/>
    <mergeCell ref="B2:F2"/>
    <mergeCell ref="B3:F3"/>
    <mergeCell ref="B4:F4"/>
  </mergeCells>
  <pageMargins left="0.7" right="0.7" top="0.46" bottom="0.75" header="0.3" footer="0.3"/>
  <pageSetup scale="45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4"/>
  <sheetViews>
    <sheetView tabSelected="1" topLeftCell="A62" zoomScaleNormal="100" zoomScaleSheetLayoutView="100" workbookViewId="0">
      <selection activeCell="F80" sqref="F80:G80"/>
    </sheetView>
  </sheetViews>
  <sheetFormatPr defaultColWidth="14.85546875" defaultRowHeight="15" x14ac:dyDescent="0.25"/>
  <cols>
    <col min="1" max="1" width="29.7109375" customWidth="1"/>
    <col min="2" max="2" width="20.7109375" style="1" customWidth="1"/>
    <col min="3" max="3" width="16.7109375" style="424" customWidth="1"/>
    <col min="4" max="4" width="25" style="424" customWidth="1"/>
    <col min="5" max="6" width="25.42578125" style="424" customWidth="1"/>
    <col min="7" max="7" width="19.140625" style="424" customWidth="1"/>
    <col min="8" max="8" width="23.140625" style="424" customWidth="1"/>
  </cols>
  <sheetData>
    <row r="1" spans="1:14" ht="45" x14ac:dyDescent="0.6">
      <c r="A1" s="450"/>
      <c r="B1" s="451" t="s">
        <v>0</v>
      </c>
      <c r="C1" s="451"/>
      <c r="D1" s="451"/>
      <c r="E1" s="451"/>
      <c r="F1" s="451"/>
      <c r="G1" s="376"/>
      <c r="H1" s="450"/>
    </row>
    <row r="2" spans="1:14" ht="18" x14ac:dyDescent="0.25">
      <c r="A2" s="450"/>
      <c r="B2" s="491" t="s">
        <v>244</v>
      </c>
      <c r="C2" s="491"/>
      <c r="D2" s="491"/>
      <c r="E2" s="491"/>
      <c r="F2" s="491"/>
      <c r="G2" s="433"/>
      <c r="H2" s="450"/>
    </row>
    <row r="3" spans="1:14" ht="15.75" x14ac:dyDescent="0.25">
      <c r="A3" s="450"/>
      <c r="B3" s="452" t="s">
        <v>241</v>
      </c>
      <c r="C3" s="452"/>
      <c r="D3" s="452"/>
      <c r="E3" s="452"/>
      <c r="F3" s="452"/>
      <c r="G3" s="377"/>
      <c r="H3" s="450"/>
    </row>
    <row r="4" spans="1:14" ht="18" x14ac:dyDescent="0.25">
      <c r="A4" s="450"/>
      <c r="B4" s="491" t="s">
        <v>245</v>
      </c>
      <c r="C4" s="491"/>
      <c r="D4" s="491"/>
      <c r="E4" s="491"/>
      <c r="F4" s="491"/>
      <c r="G4" s="433"/>
      <c r="H4" s="450"/>
    </row>
    <row r="5" spans="1:14" ht="15.75" thickBot="1" x14ac:dyDescent="0.3"/>
    <row r="6" spans="1:14" ht="21" thickBot="1" x14ac:dyDescent="0.3">
      <c r="A6" s="526" t="s">
        <v>257</v>
      </c>
      <c r="B6" s="527"/>
      <c r="C6" s="527"/>
      <c r="D6" s="527"/>
      <c r="E6" s="527"/>
      <c r="F6" s="528"/>
      <c r="G6" s="79" t="s">
        <v>264</v>
      </c>
      <c r="H6" s="33"/>
    </row>
    <row r="7" spans="1:14" ht="21" thickBot="1" x14ac:dyDescent="0.3">
      <c r="A7" s="526" t="s">
        <v>266</v>
      </c>
      <c r="B7" s="527"/>
      <c r="C7" s="527"/>
      <c r="D7" s="527"/>
      <c r="E7" s="527"/>
      <c r="F7" s="528"/>
      <c r="G7" s="4">
        <v>42628</v>
      </c>
      <c r="H7" s="34"/>
    </row>
    <row r="8" spans="1:14" x14ac:dyDescent="0.25">
      <c r="A8" s="529" t="s">
        <v>198</v>
      </c>
      <c r="B8" s="530"/>
      <c r="C8" s="530"/>
      <c r="D8" s="530"/>
      <c r="E8" s="530"/>
      <c r="F8" s="530"/>
      <c r="G8" s="530"/>
      <c r="H8" s="35"/>
    </row>
    <row r="9" spans="1:14" s="7" customFormat="1" ht="15.75" x14ac:dyDescent="0.25">
      <c r="A9" s="536" t="s">
        <v>7</v>
      </c>
      <c r="B9" s="537"/>
      <c r="C9" s="429" t="s">
        <v>8</v>
      </c>
      <c r="D9" s="429" t="s">
        <v>199</v>
      </c>
      <c r="E9" s="429" t="s">
        <v>11</v>
      </c>
      <c r="F9" s="367" t="s">
        <v>200</v>
      </c>
      <c r="G9" s="429"/>
    </row>
    <row r="10" spans="1:14" s="229" customFormat="1" ht="15.75" x14ac:dyDescent="0.25">
      <c r="A10" s="90" t="s">
        <v>15</v>
      </c>
      <c r="B10" s="91" t="s">
        <v>16</v>
      </c>
      <c r="C10" s="92" t="s">
        <v>17</v>
      </c>
      <c r="D10" s="426">
        <v>76874</v>
      </c>
      <c r="E10" s="426">
        <f t="shared" ref="E10:E17" si="0">D10*12.5%</f>
        <v>9609.25</v>
      </c>
      <c r="F10" s="317">
        <f>D10+E10</f>
        <v>86483.25</v>
      </c>
      <c r="G10" s="432" t="s">
        <v>265</v>
      </c>
    </row>
    <row r="11" spans="1:14" s="229" customFormat="1" ht="15.75" x14ac:dyDescent="0.25">
      <c r="A11" s="90" t="s">
        <v>15</v>
      </c>
      <c r="B11" s="91" t="s">
        <v>24</v>
      </c>
      <c r="C11" s="92" t="s">
        <v>25</v>
      </c>
      <c r="D11" s="443">
        <v>76874</v>
      </c>
      <c r="E11" s="426">
        <f t="shared" si="0"/>
        <v>9609.25</v>
      </c>
      <c r="F11" s="317">
        <f t="shared" ref="F11:F36" si="1">D11+E11</f>
        <v>86483.25</v>
      </c>
      <c r="G11" s="432" t="s">
        <v>265</v>
      </c>
    </row>
    <row r="12" spans="1:14" s="229" customFormat="1" ht="15.75" x14ac:dyDescent="0.25">
      <c r="A12" s="90" t="s">
        <v>15</v>
      </c>
      <c r="B12" s="91" t="s">
        <v>20</v>
      </c>
      <c r="C12" s="92" t="s">
        <v>21</v>
      </c>
      <c r="D12" s="426">
        <v>78274</v>
      </c>
      <c r="E12" s="426">
        <f t="shared" si="0"/>
        <v>9784.25</v>
      </c>
      <c r="F12" s="317">
        <f t="shared" si="1"/>
        <v>88058.25</v>
      </c>
      <c r="G12" s="432" t="s">
        <v>265</v>
      </c>
      <c r="K12" s="282"/>
      <c r="L12" s="283"/>
      <c r="M12" s="283"/>
      <c r="N12" s="283"/>
    </row>
    <row r="13" spans="1:14" s="229" customFormat="1" ht="15.75" x14ac:dyDescent="0.25">
      <c r="A13" s="90" t="s">
        <v>15</v>
      </c>
      <c r="B13" s="91" t="s">
        <v>22</v>
      </c>
      <c r="C13" s="92" t="s">
        <v>23</v>
      </c>
      <c r="D13" s="443">
        <v>78274</v>
      </c>
      <c r="E13" s="426">
        <f t="shared" si="0"/>
        <v>9784.25</v>
      </c>
      <c r="F13" s="317">
        <f t="shared" si="1"/>
        <v>88058.25</v>
      </c>
      <c r="G13" s="432" t="s">
        <v>265</v>
      </c>
      <c r="K13" s="282"/>
      <c r="L13" s="283"/>
      <c r="M13" s="283"/>
      <c r="N13" s="283"/>
    </row>
    <row r="14" spans="1:14" s="229" customFormat="1" ht="15.75" x14ac:dyDescent="0.25">
      <c r="A14" s="90" t="s">
        <v>15</v>
      </c>
      <c r="B14" s="91" t="s">
        <v>18</v>
      </c>
      <c r="C14" s="92" t="s">
        <v>19</v>
      </c>
      <c r="D14" s="426">
        <v>78024</v>
      </c>
      <c r="E14" s="426">
        <f t="shared" si="0"/>
        <v>9753</v>
      </c>
      <c r="F14" s="317">
        <f t="shared" si="1"/>
        <v>87777</v>
      </c>
      <c r="G14" s="432" t="s">
        <v>265</v>
      </c>
      <c r="K14" s="282"/>
      <c r="L14" s="283"/>
      <c r="M14" s="283"/>
      <c r="N14" s="283"/>
    </row>
    <row r="15" spans="1:14" s="229" customFormat="1" ht="15.75" x14ac:dyDescent="0.25">
      <c r="A15" s="90" t="s">
        <v>15</v>
      </c>
      <c r="B15" s="91" t="s">
        <v>262</v>
      </c>
      <c r="C15" s="92" t="s">
        <v>263</v>
      </c>
      <c r="D15" s="426">
        <v>80944</v>
      </c>
      <c r="E15" s="426">
        <f t="shared" si="0"/>
        <v>10118</v>
      </c>
      <c r="F15" s="317">
        <f t="shared" si="1"/>
        <v>91062</v>
      </c>
      <c r="G15" s="432" t="s">
        <v>265</v>
      </c>
      <c r="K15" s="282"/>
      <c r="L15" s="283"/>
      <c r="M15" s="283"/>
      <c r="N15" s="283"/>
    </row>
    <row r="16" spans="1:14" s="284" customFormat="1" ht="15.75" x14ac:dyDescent="0.25">
      <c r="A16" s="90" t="s">
        <v>26</v>
      </c>
      <c r="B16" s="91" t="s">
        <v>27</v>
      </c>
      <c r="C16" s="92" t="s">
        <v>23</v>
      </c>
      <c r="D16" s="426">
        <v>80174</v>
      </c>
      <c r="E16" s="426">
        <f t="shared" si="0"/>
        <v>10021.75</v>
      </c>
      <c r="F16" s="317">
        <f t="shared" si="1"/>
        <v>90195.75</v>
      </c>
      <c r="G16" s="432" t="s">
        <v>265</v>
      </c>
      <c r="K16" s="285"/>
      <c r="L16" s="286"/>
      <c r="M16" s="286"/>
      <c r="N16" s="286"/>
    </row>
    <row r="17" spans="1:14" s="229" customFormat="1" ht="15.75" x14ac:dyDescent="0.25">
      <c r="A17" s="90" t="s">
        <v>32</v>
      </c>
      <c r="B17" s="91" t="s">
        <v>33</v>
      </c>
      <c r="C17" s="92" t="s">
        <v>34</v>
      </c>
      <c r="D17" s="426">
        <v>82174</v>
      </c>
      <c r="E17" s="426">
        <f t="shared" si="0"/>
        <v>10271.75</v>
      </c>
      <c r="F17" s="317">
        <f t="shared" si="1"/>
        <v>92445.75</v>
      </c>
      <c r="G17" s="432" t="s">
        <v>265</v>
      </c>
      <c r="K17" s="283"/>
      <c r="L17" s="283"/>
      <c r="M17" s="283"/>
      <c r="N17" s="283"/>
    </row>
    <row r="18" spans="1:14" s="229" customFormat="1" ht="15.75" x14ac:dyDescent="0.25">
      <c r="A18" s="90" t="s">
        <v>35</v>
      </c>
      <c r="B18" s="91" t="s">
        <v>36</v>
      </c>
      <c r="C18" s="92" t="s">
        <v>37</v>
      </c>
      <c r="D18" s="443">
        <v>82174</v>
      </c>
      <c r="E18" s="426">
        <f>D18*12.5%</f>
        <v>10271.75</v>
      </c>
      <c r="F18" s="317">
        <f t="shared" si="1"/>
        <v>92445.75</v>
      </c>
      <c r="G18" s="432" t="s">
        <v>265</v>
      </c>
      <c r="K18" s="283"/>
      <c r="L18" s="283"/>
      <c r="M18" s="283"/>
      <c r="N18" s="283"/>
    </row>
    <row r="19" spans="1:14" s="229" customFormat="1" ht="15.75" x14ac:dyDescent="0.25">
      <c r="A19" s="90" t="s">
        <v>35</v>
      </c>
      <c r="B19" s="91" t="s">
        <v>38</v>
      </c>
      <c r="C19" s="92" t="s">
        <v>39</v>
      </c>
      <c r="D19" s="426"/>
      <c r="E19" s="426"/>
      <c r="F19" s="317"/>
      <c r="G19" s="432" t="s">
        <v>265</v>
      </c>
      <c r="K19" s="283"/>
      <c r="L19" s="283"/>
      <c r="M19" s="283"/>
      <c r="N19" s="283"/>
    </row>
    <row r="20" spans="1:14" s="229" customFormat="1" ht="15.75" x14ac:dyDescent="0.25">
      <c r="A20" s="90" t="s">
        <v>28</v>
      </c>
      <c r="B20" s="91" t="s">
        <v>29</v>
      </c>
      <c r="C20" s="92" t="s">
        <v>19</v>
      </c>
      <c r="D20" s="426">
        <v>81874</v>
      </c>
      <c r="E20" s="426">
        <f t="shared" ref="E20:E21" si="2">D20*12.5%</f>
        <v>10234.25</v>
      </c>
      <c r="F20" s="317">
        <f t="shared" ref="F20:F21" si="3">D20+E20</f>
        <v>92108.25</v>
      </c>
      <c r="G20" s="432" t="s">
        <v>265</v>
      </c>
      <c r="K20" s="283"/>
      <c r="L20" s="283"/>
      <c r="M20" s="283"/>
      <c r="N20" s="283"/>
    </row>
    <row r="21" spans="1:14" s="229" customFormat="1" ht="15.75" x14ac:dyDescent="0.25">
      <c r="A21" s="90" t="s">
        <v>30</v>
      </c>
      <c r="B21" s="91" t="s">
        <v>31</v>
      </c>
      <c r="C21" s="92" t="s">
        <v>23</v>
      </c>
      <c r="D21" s="426">
        <v>83424</v>
      </c>
      <c r="E21" s="426">
        <f t="shared" si="2"/>
        <v>10428</v>
      </c>
      <c r="F21" s="317">
        <f t="shared" si="3"/>
        <v>93852</v>
      </c>
      <c r="G21" s="432" t="s">
        <v>265</v>
      </c>
      <c r="K21" s="283"/>
      <c r="L21" s="283"/>
      <c r="M21" s="283"/>
      <c r="N21" s="283"/>
    </row>
    <row r="22" spans="1:14" s="229" customFormat="1" ht="15.75" x14ac:dyDescent="0.25">
      <c r="A22" s="103" t="s">
        <v>59</v>
      </c>
      <c r="B22" s="91" t="s">
        <v>60</v>
      </c>
      <c r="C22" s="92" t="s">
        <v>19</v>
      </c>
      <c r="D22" s="426">
        <v>86674</v>
      </c>
      <c r="E22" s="426">
        <f t="shared" ref="E22:E34" si="4">D22*12.5%</f>
        <v>10834.25</v>
      </c>
      <c r="F22" s="317">
        <f t="shared" si="1"/>
        <v>97508.25</v>
      </c>
      <c r="G22" s="432" t="s">
        <v>265</v>
      </c>
      <c r="K22" s="282"/>
      <c r="L22" s="283"/>
      <c r="M22" s="283"/>
      <c r="N22" s="283"/>
    </row>
    <row r="23" spans="1:14" s="229" customFormat="1" ht="15.75" x14ac:dyDescent="0.25">
      <c r="A23" s="103" t="s">
        <v>40</v>
      </c>
      <c r="B23" s="91" t="s">
        <v>41</v>
      </c>
      <c r="C23" s="92" t="s">
        <v>23</v>
      </c>
      <c r="D23" s="426">
        <v>83174</v>
      </c>
      <c r="E23" s="426">
        <f t="shared" si="4"/>
        <v>10396.75</v>
      </c>
      <c r="F23" s="317">
        <f t="shared" si="1"/>
        <v>93570.75</v>
      </c>
      <c r="G23" s="432" t="s">
        <v>265</v>
      </c>
      <c r="K23" s="282"/>
      <c r="L23" s="283"/>
      <c r="M23" s="283"/>
      <c r="N23" s="283"/>
    </row>
    <row r="24" spans="1:14" s="229" customFormat="1" ht="15.75" x14ac:dyDescent="0.25">
      <c r="A24" s="103" t="s">
        <v>40</v>
      </c>
      <c r="B24" s="91" t="s">
        <v>42</v>
      </c>
      <c r="C24" s="92" t="s">
        <v>43</v>
      </c>
      <c r="D24" s="426">
        <v>87724</v>
      </c>
      <c r="E24" s="426">
        <f t="shared" si="4"/>
        <v>10965.5</v>
      </c>
      <c r="F24" s="317">
        <f t="shared" si="1"/>
        <v>98689.5</v>
      </c>
      <c r="G24" s="432" t="s">
        <v>265</v>
      </c>
      <c r="K24" s="282"/>
      <c r="L24" s="283"/>
      <c r="M24" s="283"/>
      <c r="N24" s="283"/>
    </row>
    <row r="25" spans="1:14" s="229" customFormat="1" ht="15.75" x14ac:dyDescent="0.25">
      <c r="A25" s="103" t="s">
        <v>59</v>
      </c>
      <c r="B25" s="91" t="s">
        <v>61</v>
      </c>
      <c r="C25" s="92" t="s">
        <v>62</v>
      </c>
      <c r="D25" s="426">
        <v>87274</v>
      </c>
      <c r="E25" s="426">
        <f t="shared" si="4"/>
        <v>10909.25</v>
      </c>
      <c r="F25" s="317">
        <f t="shared" si="1"/>
        <v>98183.25</v>
      </c>
      <c r="G25" s="432" t="s">
        <v>265</v>
      </c>
      <c r="K25" s="282"/>
      <c r="L25" s="283"/>
      <c r="M25" s="283"/>
      <c r="N25" s="283"/>
    </row>
    <row r="26" spans="1:14" s="229" customFormat="1" ht="15.75" x14ac:dyDescent="0.25">
      <c r="A26" s="103" t="s">
        <v>40</v>
      </c>
      <c r="B26" s="91" t="s">
        <v>44</v>
      </c>
      <c r="C26" s="92" t="s">
        <v>45</v>
      </c>
      <c r="D26" s="426">
        <v>83294</v>
      </c>
      <c r="E26" s="426">
        <f t="shared" si="4"/>
        <v>10411.75</v>
      </c>
      <c r="F26" s="317">
        <f t="shared" si="1"/>
        <v>93705.75</v>
      </c>
      <c r="G26" s="432" t="s">
        <v>265</v>
      </c>
      <c r="K26" s="282"/>
      <c r="L26" s="283"/>
      <c r="M26" s="283"/>
      <c r="N26" s="283"/>
    </row>
    <row r="27" spans="1:14" s="229" customFormat="1" ht="15.75" x14ac:dyDescent="0.25">
      <c r="A27" s="103" t="s">
        <v>40</v>
      </c>
      <c r="B27" s="91" t="s">
        <v>46</v>
      </c>
      <c r="C27" s="92" t="s">
        <v>45</v>
      </c>
      <c r="D27" s="426">
        <v>83674</v>
      </c>
      <c r="E27" s="426">
        <f t="shared" si="4"/>
        <v>10459.25</v>
      </c>
      <c r="F27" s="317">
        <f t="shared" si="1"/>
        <v>94133.25</v>
      </c>
      <c r="G27" s="432" t="s">
        <v>265</v>
      </c>
      <c r="K27" s="282"/>
      <c r="L27" s="283"/>
      <c r="M27" s="283"/>
      <c r="N27" s="283"/>
    </row>
    <row r="28" spans="1:14" s="229" customFormat="1" ht="15.75" x14ac:dyDescent="0.25">
      <c r="A28" s="103" t="s">
        <v>40</v>
      </c>
      <c r="B28" s="91" t="s">
        <v>47</v>
      </c>
      <c r="C28" s="92" t="s">
        <v>232</v>
      </c>
      <c r="D28" s="426">
        <v>84974</v>
      </c>
      <c r="E28" s="426">
        <f t="shared" si="4"/>
        <v>10621.75</v>
      </c>
      <c r="F28" s="317">
        <f t="shared" si="1"/>
        <v>95595.75</v>
      </c>
      <c r="G28" s="432" t="s">
        <v>265</v>
      </c>
      <c r="K28" s="282"/>
      <c r="L28" s="283"/>
      <c r="M28" s="283"/>
      <c r="N28" s="283"/>
    </row>
    <row r="29" spans="1:14" s="229" customFormat="1" ht="15.75" x14ac:dyDescent="0.25">
      <c r="A29" s="103" t="s">
        <v>40</v>
      </c>
      <c r="B29" s="91" t="s">
        <v>49</v>
      </c>
      <c r="C29" s="92" t="s">
        <v>232</v>
      </c>
      <c r="D29" s="426">
        <v>83654</v>
      </c>
      <c r="E29" s="426">
        <f t="shared" si="4"/>
        <v>10456.75</v>
      </c>
      <c r="F29" s="317">
        <f t="shared" si="1"/>
        <v>94110.75</v>
      </c>
      <c r="G29" s="432" t="s">
        <v>265</v>
      </c>
      <c r="K29" s="282"/>
      <c r="L29" s="283"/>
      <c r="M29" s="283"/>
      <c r="N29" s="283"/>
    </row>
    <row r="30" spans="1:14" s="229" customFormat="1" ht="15.75" x14ac:dyDescent="0.25">
      <c r="A30" s="103" t="s">
        <v>40</v>
      </c>
      <c r="B30" s="91" t="s">
        <v>50</v>
      </c>
      <c r="C30" s="92" t="s">
        <v>51</v>
      </c>
      <c r="D30" s="426">
        <v>85174</v>
      </c>
      <c r="E30" s="426">
        <f t="shared" si="4"/>
        <v>10646.75</v>
      </c>
      <c r="F30" s="317">
        <f t="shared" si="1"/>
        <v>95820.75</v>
      </c>
      <c r="G30" s="432" t="s">
        <v>265</v>
      </c>
      <c r="K30" s="282"/>
      <c r="L30" s="283"/>
      <c r="M30" s="283"/>
      <c r="N30" s="283"/>
    </row>
    <row r="31" spans="1:14" s="229" customFormat="1" ht="15.75" x14ac:dyDescent="0.25">
      <c r="A31" s="103" t="s">
        <v>40</v>
      </c>
      <c r="B31" s="91" t="s">
        <v>52</v>
      </c>
      <c r="C31" s="92" t="s">
        <v>53</v>
      </c>
      <c r="D31" s="440">
        <v>84174</v>
      </c>
      <c r="E31" s="426">
        <f t="shared" si="4"/>
        <v>10521.75</v>
      </c>
      <c r="F31" s="317">
        <f t="shared" si="1"/>
        <v>94695.75</v>
      </c>
      <c r="G31" s="432" t="s">
        <v>265</v>
      </c>
      <c r="K31" s="282"/>
      <c r="L31" s="283"/>
      <c r="M31" s="283"/>
      <c r="N31" s="283"/>
    </row>
    <row r="32" spans="1:14" s="229" customFormat="1" ht="15.75" x14ac:dyDescent="0.25">
      <c r="A32" s="103" t="s">
        <v>40</v>
      </c>
      <c r="B32" s="91" t="s">
        <v>54</v>
      </c>
      <c r="C32" s="92" t="s">
        <v>43</v>
      </c>
      <c r="D32" s="426">
        <v>83654</v>
      </c>
      <c r="E32" s="426">
        <f t="shared" si="4"/>
        <v>10456.75</v>
      </c>
      <c r="F32" s="317">
        <f t="shared" si="1"/>
        <v>94110.75</v>
      </c>
      <c r="G32" s="432" t="s">
        <v>265</v>
      </c>
      <c r="K32" s="282"/>
      <c r="L32" s="283"/>
      <c r="M32" s="283"/>
      <c r="N32" s="283"/>
    </row>
    <row r="33" spans="1:236" s="284" customFormat="1" ht="15.75" x14ac:dyDescent="0.25">
      <c r="A33" s="103" t="s">
        <v>40</v>
      </c>
      <c r="B33" s="91" t="s">
        <v>55</v>
      </c>
      <c r="C33" s="92" t="s">
        <v>56</v>
      </c>
      <c r="D33" s="426">
        <v>84674</v>
      </c>
      <c r="E33" s="426">
        <f t="shared" si="4"/>
        <v>10584.25</v>
      </c>
      <c r="F33" s="317">
        <f t="shared" si="1"/>
        <v>95258.25</v>
      </c>
      <c r="G33" s="432" t="s">
        <v>265</v>
      </c>
      <c r="K33" s="285"/>
      <c r="L33" s="286"/>
      <c r="M33" s="286"/>
      <c r="N33" s="286"/>
    </row>
    <row r="34" spans="1:236" s="229" customFormat="1" ht="15.75" x14ac:dyDescent="0.25">
      <c r="A34" s="103" t="s">
        <v>40</v>
      </c>
      <c r="B34" s="91" t="s">
        <v>57</v>
      </c>
      <c r="C34" s="92" t="s">
        <v>58</v>
      </c>
      <c r="D34" s="443">
        <v>84674</v>
      </c>
      <c r="E34" s="426">
        <f t="shared" si="4"/>
        <v>10584.25</v>
      </c>
      <c r="F34" s="317">
        <f t="shared" si="1"/>
        <v>95258.25</v>
      </c>
      <c r="G34" s="432" t="s">
        <v>265</v>
      </c>
      <c r="K34" s="282"/>
      <c r="L34" s="283"/>
      <c r="M34" s="283"/>
      <c r="N34" s="283"/>
    </row>
    <row r="35" spans="1:236" s="229" customFormat="1" ht="15.75" x14ac:dyDescent="0.25">
      <c r="A35" s="90" t="s">
        <v>63</v>
      </c>
      <c r="B35" s="91" t="s">
        <v>64</v>
      </c>
      <c r="C35" s="92"/>
      <c r="D35" s="426">
        <v>72674</v>
      </c>
      <c r="E35" s="426">
        <f>D35*12.5%</f>
        <v>9084.25</v>
      </c>
      <c r="F35" s="317">
        <f t="shared" si="1"/>
        <v>81758.25</v>
      </c>
      <c r="G35" s="432" t="s">
        <v>265</v>
      </c>
      <c r="K35" s="283"/>
      <c r="L35" s="283"/>
      <c r="M35" s="283"/>
      <c r="N35" s="283"/>
    </row>
    <row r="36" spans="1:236" s="229" customFormat="1" ht="15.75" x14ac:dyDescent="0.25">
      <c r="A36" s="90" t="s">
        <v>63</v>
      </c>
      <c r="B36" s="91" t="s">
        <v>65</v>
      </c>
      <c r="C36" s="92"/>
      <c r="D36" s="443">
        <v>72674</v>
      </c>
      <c r="E36" s="426">
        <f>D36*12.5%</f>
        <v>9084.25</v>
      </c>
      <c r="F36" s="317">
        <f t="shared" si="1"/>
        <v>81758.25</v>
      </c>
      <c r="G36" s="432" t="s">
        <v>265</v>
      </c>
      <c r="K36" s="283"/>
      <c r="L36" s="283"/>
      <c r="M36" s="283"/>
      <c r="N36" s="283"/>
    </row>
    <row r="37" spans="1:236" s="283" customFormat="1" ht="16.5" thickBot="1" x14ac:dyDescent="0.3">
      <c r="A37" s="370"/>
      <c r="B37" s="314"/>
      <c r="C37" s="315"/>
      <c r="D37" s="371"/>
      <c r="E37" s="167"/>
      <c r="F37" s="372"/>
      <c r="G37" s="167"/>
      <c r="H37" s="129"/>
      <c r="IB37" s="229"/>
    </row>
    <row r="38" spans="1:236" s="229" customFormat="1" ht="21" thickBot="1" x14ac:dyDescent="0.35">
      <c r="A38" s="531" t="s">
        <v>66</v>
      </c>
      <c r="B38" s="532"/>
      <c r="C38" s="532"/>
      <c r="D38" s="532"/>
      <c r="E38" s="532"/>
      <c r="F38" s="532"/>
      <c r="G38" s="533"/>
      <c r="H38" s="301"/>
      <c r="L38" s="283"/>
      <c r="M38" s="283"/>
      <c r="N38" s="283"/>
      <c r="O38" s="283"/>
    </row>
    <row r="39" spans="1:236" s="287" customFormat="1" ht="15.75" x14ac:dyDescent="0.25">
      <c r="A39" s="477" t="s">
        <v>7</v>
      </c>
      <c r="B39" s="477"/>
      <c r="C39" s="425" t="s">
        <v>8</v>
      </c>
      <c r="D39" s="425" t="s">
        <v>199</v>
      </c>
      <c r="E39" s="425" t="s">
        <v>11</v>
      </c>
      <c r="F39" s="373" t="s">
        <v>200</v>
      </c>
      <c r="G39" s="425"/>
      <c r="H39" s="288"/>
      <c r="L39" s="163"/>
      <c r="M39" s="163"/>
      <c r="N39" s="163"/>
      <c r="O39" s="163"/>
    </row>
    <row r="40" spans="1:236" s="175" customFormat="1" ht="15.75" x14ac:dyDescent="0.25">
      <c r="A40" s="302" t="s">
        <v>26</v>
      </c>
      <c r="B40" s="303" t="s">
        <v>67</v>
      </c>
      <c r="C40" s="304" t="s">
        <v>68</v>
      </c>
      <c r="D40" s="81">
        <v>88029</v>
      </c>
      <c r="E40" s="81">
        <f t="shared" ref="E40:E45" si="5">D40*12.5%</f>
        <v>11003.625</v>
      </c>
      <c r="F40" s="368">
        <f t="shared" ref="F40:F64" si="6">D40+E40</f>
        <v>99032.625</v>
      </c>
      <c r="G40" s="432" t="s">
        <v>265</v>
      </c>
      <c r="H40" s="129"/>
      <c r="L40" s="288"/>
      <c r="M40" s="288"/>
      <c r="N40" s="288"/>
      <c r="O40" s="288"/>
    </row>
    <row r="41" spans="1:236" s="175" customFormat="1" ht="15.75" x14ac:dyDescent="0.25">
      <c r="A41" s="90" t="s">
        <v>69</v>
      </c>
      <c r="B41" s="91" t="s">
        <v>70</v>
      </c>
      <c r="C41" s="115" t="s">
        <v>71</v>
      </c>
      <c r="D41" s="81">
        <v>88479</v>
      </c>
      <c r="E41" s="426">
        <f t="shared" si="5"/>
        <v>11059.875</v>
      </c>
      <c r="F41" s="317">
        <f t="shared" si="6"/>
        <v>99538.875</v>
      </c>
      <c r="G41" s="432" t="s">
        <v>265</v>
      </c>
      <c r="H41" s="129"/>
      <c r="L41" s="288"/>
      <c r="M41" s="288"/>
      <c r="N41" s="288"/>
      <c r="O41" s="288"/>
    </row>
    <row r="42" spans="1:236" s="175" customFormat="1" ht="15.75" x14ac:dyDescent="0.25">
      <c r="A42" s="90" t="s">
        <v>72</v>
      </c>
      <c r="B42" s="118" t="s">
        <v>73</v>
      </c>
      <c r="C42" s="115" t="s">
        <v>74</v>
      </c>
      <c r="D42" s="426"/>
      <c r="E42" s="426"/>
      <c r="F42" s="317"/>
      <c r="G42" s="432" t="s">
        <v>265</v>
      </c>
      <c r="H42" s="129"/>
      <c r="L42" s="288"/>
      <c r="M42" s="288"/>
      <c r="N42" s="288"/>
      <c r="O42" s="288"/>
    </row>
    <row r="43" spans="1:236" s="229" customFormat="1" ht="15.75" x14ac:dyDescent="0.25">
      <c r="A43" s="90" t="s">
        <v>75</v>
      </c>
      <c r="B43" s="91" t="s">
        <v>76</v>
      </c>
      <c r="C43" s="115" t="s">
        <v>77</v>
      </c>
      <c r="D43" s="426">
        <v>88479</v>
      </c>
      <c r="E43" s="426">
        <f t="shared" si="5"/>
        <v>11059.875</v>
      </c>
      <c r="F43" s="317">
        <f t="shared" si="6"/>
        <v>99538.875</v>
      </c>
      <c r="G43" s="432" t="s">
        <v>265</v>
      </c>
      <c r="H43" s="129"/>
      <c r="L43" s="283"/>
      <c r="M43" s="283"/>
      <c r="N43" s="283"/>
      <c r="O43" s="283"/>
    </row>
    <row r="44" spans="1:236" s="284" customFormat="1" ht="15.75" x14ac:dyDescent="0.25">
      <c r="A44" s="90" t="s">
        <v>75</v>
      </c>
      <c r="B44" s="91" t="s">
        <v>78</v>
      </c>
      <c r="C44" s="115" t="s">
        <v>43</v>
      </c>
      <c r="D44" s="426">
        <v>87979</v>
      </c>
      <c r="E44" s="426">
        <f t="shared" si="5"/>
        <v>10997.375</v>
      </c>
      <c r="F44" s="317">
        <f t="shared" si="6"/>
        <v>98976.375</v>
      </c>
      <c r="G44" s="432" t="s">
        <v>265</v>
      </c>
      <c r="H44" s="129"/>
      <c r="L44" s="286"/>
      <c r="M44" s="286"/>
      <c r="N44" s="286"/>
      <c r="O44" s="286"/>
    </row>
    <row r="45" spans="1:236" s="229" customFormat="1" ht="15.75" x14ac:dyDescent="0.25">
      <c r="A45" s="90" t="s">
        <v>79</v>
      </c>
      <c r="B45" s="91" t="s">
        <v>80</v>
      </c>
      <c r="C45" s="115" t="s">
        <v>43</v>
      </c>
      <c r="D45" s="426">
        <v>89479</v>
      </c>
      <c r="E45" s="426">
        <f t="shared" si="5"/>
        <v>11184.875</v>
      </c>
      <c r="F45" s="317">
        <f t="shared" si="6"/>
        <v>100663.875</v>
      </c>
      <c r="G45" s="432" t="s">
        <v>265</v>
      </c>
      <c r="H45" s="129"/>
      <c r="L45" s="283"/>
      <c r="M45" s="283"/>
      <c r="N45" s="283"/>
      <c r="O45" s="283"/>
    </row>
    <row r="46" spans="1:236" s="229" customFormat="1" ht="15.75" x14ac:dyDescent="0.25">
      <c r="A46" s="90" t="s">
        <v>75</v>
      </c>
      <c r="B46" s="91" t="s">
        <v>81</v>
      </c>
      <c r="C46" s="115" t="s">
        <v>43</v>
      </c>
      <c r="D46" s="426"/>
      <c r="E46" s="426"/>
      <c r="F46" s="317"/>
      <c r="G46" s="432" t="s">
        <v>265</v>
      </c>
      <c r="H46" s="129"/>
      <c r="L46" s="283"/>
      <c r="M46" s="283"/>
      <c r="N46" s="283"/>
      <c r="O46" s="283"/>
    </row>
    <row r="47" spans="1:236" s="229" customFormat="1" ht="15.75" x14ac:dyDescent="0.25">
      <c r="A47" s="90" t="s">
        <v>82</v>
      </c>
      <c r="B47" s="91" t="s">
        <v>83</v>
      </c>
      <c r="C47" s="115" t="s">
        <v>84</v>
      </c>
      <c r="D47" s="426">
        <v>91059</v>
      </c>
      <c r="E47" s="426">
        <f>D47*12.5%</f>
        <v>11382.375</v>
      </c>
      <c r="F47" s="317">
        <f t="shared" si="6"/>
        <v>102441.375</v>
      </c>
      <c r="G47" s="432" t="s">
        <v>265</v>
      </c>
      <c r="H47" s="129"/>
      <c r="L47" s="283"/>
      <c r="M47" s="283"/>
      <c r="N47" s="283"/>
      <c r="O47" s="283"/>
    </row>
    <row r="48" spans="1:236" s="229" customFormat="1" ht="15.75" x14ac:dyDescent="0.25">
      <c r="A48" s="90" t="s">
        <v>91</v>
      </c>
      <c r="B48" s="91" t="s">
        <v>92</v>
      </c>
      <c r="C48" s="115" t="s">
        <v>93</v>
      </c>
      <c r="D48" s="426"/>
      <c r="E48" s="426"/>
      <c r="F48" s="317"/>
      <c r="G48" s="432" t="s">
        <v>265</v>
      </c>
      <c r="H48" s="129"/>
      <c r="L48" s="283"/>
      <c r="M48" s="283"/>
      <c r="N48" s="283"/>
      <c r="O48" s="283"/>
    </row>
    <row r="49" spans="1:15" s="284" customFormat="1" ht="15.75" x14ac:dyDescent="0.25">
      <c r="A49" s="90" t="s">
        <v>94</v>
      </c>
      <c r="B49" s="91" t="s">
        <v>95</v>
      </c>
      <c r="C49" s="119" t="s">
        <v>96</v>
      </c>
      <c r="D49" s="426">
        <v>88969</v>
      </c>
      <c r="E49" s="426">
        <f t="shared" ref="E49:E53" si="7">D49*12.5%</f>
        <v>11121.125</v>
      </c>
      <c r="F49" s="317">
        <f t="shared" si="6"/>
        <v>100090.125</v>
      </c>
      <c r="G49" s="432" t="s">
        <v>265</v>
      </c>
      <c r="H49" s="129"/>
      <c r="L49" s="286"/>
      <c r="M49" s="286"/>
      <c r="N49" s="286"/>
      <c r="O49" s="286"/>
    </row>
    <row r="50" spans="1:15" s="284" customFormat="1" ht="15.75" x14ac:dyDescent="0.25">
      <c r="A50" s="90" t="s">
        <v>94</v>
      </c>
      <c r="B50" s="91" t="s">
        <v>97</v>
      </c>
      <c r="C50" s="119" t="s">
        <v>98</v>
      </c>
      <c r="D50" s="443">
        <v>88969</v>
      </c>
      <c r="E50" s="426">
        <f t="shared" si="7"/>
        <v>11121.125</v>
      </c>
      <c r="F50" s="317">
        <f t="shared" si="6"/>
        <v>100090.125</v>
      </c>
      <c r="G50" s="432" t="s">
        <v>265</v>
      </c>
      <c r="H50" s="129"/>
      <c r="L50" s="286"/>
      <c r="M50" s="286"/>
      <c r="N50" s="286"/>
      <c r="O50" s="286"/>
    </row>
    <row r="51" spans="1:15" s="229" customFormat="1" ht="15.75" x14ac:dyDescent="0.25">
      <c r="A51" s="90" t="s">
        <v>99</v>
      </c>
      <c r="B51" s="91" t="s">
        <v>100</v>
      </c>
      <c r="C51" s="119" t="s">
        <v>101</v>
      </c>
      <c r="D51" s="83">
        <v>94549</v>
      </c>
      <c r="E51" s="426">
        <f t="shared" si="7"/>
        <v>11818.625</v>
      </c>
      <c r="F51" s="317">
        <f t="shared" si="6"/>
        <v>106367.625</v>
      </c>
      <c r="G51" s="432" t="s">
        <v>265</v>
      </c>
      <c r="H51" s="129"/>
      <c r="L51" s="283"/>
      <c r="M51" s="283"/>
      <c r="N51" s="283"/>
      <c r="O51" s="283"/>
    </row>
    <row r="52" spans="1:15" s="229" customFormat="1" ht="15.75" x14ac:dyDescent="0.25">
      <c r="A52" s="90" t="s">
        <v>99</v>
      </c>
      <c r="B52" s="91" t="s">
        <v>102</v>
      </c>
      <c r="C52" s="119" t="s">
        <v>101</v>
      </c>
      <c r="D52" s="83"/>
      <c r="E52" s="426">
        <f t="shared" si="7"/>
        <v>0</v>
      </c>
      <c r="F52" s="317">
        <f t="shared" si="6"/>
        <v>0</v>
      </c>
      <c r="G52" s="432" t="s">
        <v>265</v>
      </c>
      <c r="H52" s="129"/>
      <c r="L52" s="283"/>
      <c r="M52" s="283"/>
      <c r="N52" s="283"/>
      <c r="O52" s="283"/>
    </row>
    <row r="53" spans="1:15" s="229" customFormat="1" ht="15.75" x14ac:dyDescent="0.25">
      <c r="A53" s="90" t="s">
        <v>105</v>
      </c>
      <c r="B53" s="91" t="s">
        <v>106</v>
      </c>
      <c r="C53" s="119" t="s">
        <v>107</v>
      </c>
      <c r="D53" s="426">
        <v>97979</v>
      </c>
      <c r="E53" s="426">
        <f t="shared" si="7"/>
        <v>12247.375</v>
      </c>
      <c r="F53" s="317">
        <f t="shared" si="6"/>
        <v>110226.375</v>
      </c>
      <c r="G53" s="432" t="s">
        <v>265</v>
      </c>
      <c r="H53" s="129"/>
      <c r="L53" s="283"/>
      <c r="M53" s="283"/>
      <c r="N53" s="283"/>
      <c r="O53" s="283"/>
    </row>
    <row r="54" spans="1:15" s="229" customFormat="1" ht="15.75" x14ac:dyDescent="0.25">
      <c r="A54" s="90" t="s">
        <v>108</v>
      </c>
      <c r="B54" s="91" t="s">
        <v>109</v>
      </c>
      <c r="C54" s="119" t="s">
        <v>110</v>
      </c>
      <c r="D54" s="426"/>
      <c r="E54" s="426"/>
      <c r="F54" s="317"/>
      <c r="G54" s="432" t="s">
        <v>265</v>
      </c>
      <c r="H54" s="129"/>
      <c r="L54" s="283"/>
      <c r="M54" s="283"/>
      <c r="N54" s="283"/>
      <c r="O54" s="283"/>
    </row>
    <row r="55" spans="1:15" s="229" customFormat="1" ht="15.75" x14ac:dyDescent="0.25">
      <c r="A55" s="90" t="s">
        <v>108</v>
      </c>
      <c r="B55" s="91" t="s">
        <v>111</v>
      </c>
      <c r="C55" s="92" t="s">
        <v>98</v>
      </c>
      <c r="D55" s="78">
        <v>98579</v>
      </c>
      <c r="E55" s="426">
        <f t="shared" ref="E55" si="8">D55*12.5%</f>
        <v>12322.375</v>
      </c>
      <c r="F55" s="317">
        <f t="shared" ref="F55" si="9">D55+E55</f>
        <v>110901.375</v>
      </c>
      <c r="G55" s="432" t="s">
        <v>265</v>
      </c>
      <c r="H55" s="129"/>
      <c r="L55" s="283"/>
      <c r="M55" s="283"/>
      <c r="N55" s="283"/>
      <c r="O55" s="283"/>
    </row>
    <row r="56" spans="1:15" s="287" customFormat="1" ht="15.75" x14ac:dyDescent="0.25">
      <c r="A56" s="90" t="s">
        <v>99</v>
      </c>
      <c r="B56" s="91" t="s">
        <v>103</v>
      </c>
      <c r="C56" s="119" t="s">
        <v>104</v>
      </c>
      <c r="D56" s="78"/>
      <c r="E56" s="426"/>
      <c r="F56" s="317"/>
      <c r="G56" s="432" t="s">
        <v>265</v>
      </c>
      <c r="H56" s="129"/>
      <c r="L56" s="163"/>
      <c r="M56" s="163"/>
      <c r="N56" s="163"/>
      <c r="O56" s="163"/>
    </row>
    <row r="57" spans="1:15" s="229" customFormat="1" ht="15.75" x14ac:dyDescent="0.25">
      <c r="A57" s="90" t="s">
        <v>85</v>
      </c>
      <c r="B57" s="91" t="s">
        <v>86</v>
      </c>
      <c r="C57" s="115" t="s">
        <v>87</v>
      </c>
      <c r="D57" s="78">
        <v>93019</v>
      </c>
      <c r="E57" s="426">
        <f t="shared" ref="E57:E64" si="10">D57*12.5%</f>
        <v>11627.375</v>
      </c>
      <c r="F57" s="317">
        <f t="shared" si="6"/>
        <v>104646.375</v>
      </c>
      <c r="G57" s="432" t="s">
        <v>265</v>
      </c>
      <c r="H57" s="129"/>
      <c r="L57" s="283"/>
      <c r="M57" s="283"/>
      <c r="N57" s="283"/>
      <c r="O57" s="283"/>
    </row>
    <row r="58" spans="1:15" s="284" customFormat="1" ht="15.75" x14ac:dyDescent="0.25">
      <c r="A58" s="90" t="s">
        <v>88</v>
      </c>
      <c r="B58" s="91" t="s">
        <v>89</v>
      </c>
      <c r="C58" s="115" t="s">
        <v>90</v>
      </c>
      <c r="D58" s="426">
        <v>96805</v>
      </c>
      <c r="E58" s="426">
        <f t="shared" si="10"/>
        <v>12100.625</v>
      </c>
      <c r="F58" s="317">
        <f t="shared" si="6"/>
        <v>108905.625</v>
      </c>
      <c r="G58" s="432" t="s">
        <v>265</v>
      </c>
      <c r="H58" s="129"/>
    </row>
    <row r="59" spans="1:15" s="229" customFormat="1" ht="15.75" x14ac:dyDescent="0.25">
      <c r="A59" s="90" t="s">
        <v>63</v>
      </c>
      <c r="B59" s="91" t="s">
        <v>112</v>
      </c>
      <c r="C59" s="120"/>
      <c r="D59" s="426">
        <v>83229</v>
      </c>
      <c r="E59" s="426">
        <f t="shared" si="10"/>
        <v>10403.625</v>
      </c>
      <c r="F59" s="317">
        <f t="shared" si="6"/>
        <v>93632.625</v>
      </c>
      <c r="G59" s="432" t="s">
        <v>265</v>
      </c>
      <c r="H59" s="129"/>
      <c r="L59" s="283"/>
      <c r="M59" s="283"/>
      <c r="N59" s="283"/>
      <c r="O59" s="283"/>
    </row>
    <row r="60" spans="1:15" s="229" customFormat="1" ht="15.75" x14ac:dyDescent="0.25">
      <c r="A60" s="90" t="s">
        <v>63</v>
      </c>
      <c r="B60" s="91" t="s">
        <v>113</v>
      </c>
      <c r="C60" s="120"/>
      <c r="D60" s="426">
        <v>79125</v>
      </c>
      <c r="E60" s="426">
        <f t="shared" si="10"/>
        <v>9890.625</v>
      </c>
      <c r="F60" s="317">
        <f t="shared" si="6"/>
        <v>89015.625</v>
      </c>
      <c r="G60" s="432" t="s">
        <v>265</v>
      </c>
      <c r="H60" s="129"/>
      <c r="L60" s="283"/>
      <c r="M60" s="283"/>
      <c r="N60" s="283"/>
      <c r="O60" s="283"/>
    </row>
    <row r="61" spans="1:15" s="229" customFormat="1" ht="15.75" x14ac:dyDescent="0.25">
      <c r="A61" s="90" t="s">
        <v>63</v>
      </c>
      <c r="B61" s="91" t="s">
        <v>115</v>
      </c>
      <c r="C61" s="120"/>
      <c r="D61" s="426">
        <v>87329</v>
      </c>
      <c r="E61" s="426">
        <f t="shared" si="10"/>
        <v>10916.125</v>
      </c>
      <c r="F61" s="317">
        <f t="shared" si="6"/>
        <v>98245.125</v>
      </c>
      <c r="G61" s="432" t="s">
        <v>265</v>
      </c>
      <c r="H61" s="129"/>
      <c r="L61" s="282"/>
      <c r="M61" s="282"/>
      <c r="N61" s="282"/>
      <c r="O61" s="282"/>
    </row>
    <row r="62" spans="1:15" s="229" customFormat="1" ht="15.75" x14ac:dyDescent="0.25">
      <c r="A62" s="90" t="s">
        <v>63</v>
      </c>
      <c r="B62" s="91" t="s">
        <v>114</v>
      </c>
      <c r="C62" s="120"/>
      <c r="D62" s="426">
        <v>84579</v>
      </c>
      <c r="E62" s="426">
        <f t="shared" si="10"/>
        <v>10572.375</v>
      </c>
      <c r="F62" s="317">
        <f t="shared" si="6"/>
        <v>95151.375</v>
      </c>
      <c r="G62" s="432" t="s">
        <v>265</v>
      </c>
      <c r="H62" s="129"/>
      <c r="L62" s="282"/>
      <c r="M62" s="282"/>
      <c r="N62" s="282"/>
      <c r="O62" s="282"/>
    </row>
    <row r="63" spans="1:15" s="229" customFormat="1" ht="15.75" x14ac:dyDescent="0.25">
      <c r="A63" s="90" t="s">
        <v>63</v>
      </c>
      <c r="B63" s="91" t="s">
        <v>116</v>
      </c>
      <c r="C63" s="120"/>
      <c r="D63" s="426">
        <v>85569</v>
      </c>
      <c r="E63" s="426">
        <f t="shared" si="10"/>
        <v>10696.125</v>
      </c>
      <c r="F63" s="317">
        <f t="shared" si="6"/>
        <v>96265.125</v>
      </c>
      <c r="G63" s="432" t="s">
        <v>265</v>
      </c>
      <c r="H63" s="129"/>
      <c r="L63" s="282"/>
      <c r="M63" s="282"/>
      <c r="N63" s="282"/>
      <c r="O63" s="282"/>
    </row>
    <row r="64" spans="1:15" s="229" customFormat="1" ht="16.5" thickBot="1" x14ac:dyDescent="0.3">
      <c r="A64" s="121" t="s">
        <v>63</v>
      </c>
      <c r="B64" s="122" t="s">
        <v>117</v>
      </c>
      <c r="C64" s="120"/>
      <c r="D64" s="426">
        <v>84979</v>
      </c>
      <c r="E64" s="426">
        <f t="shared" si="10"/>
        <v>10622.375</v>
      </c>
      <c r="F64" s="317">
        <f t="shared" si="6"/>
        <v>95601.375</v>
      </c>
      <c r="G64" s="432" t="s">
        <v>265</v>
      </c>
      <c r="H64" s="129"/>
      <c r="L64" s="282"/>
      <c r="M64" s="282"/>
      <c r="N64" s="282"/>
      <c r="O64" s="282"/>
    </row>
    <row r="65" spans="1:15" s="229" customFormat="1" ht="16.5" thickBot="1" x14ac:dyDescent="0.3">
      <c r="A65" s="163"/>
      <c r="B65" s="168"/>
      <c r="C65" s="169"/>
      <c r="D65" s="170"/>
      <c r="E65" s="170"/>
      <c r="F65" s="170"/>
      <c r="G65" s="167"/>
      <c r="H65" s="170"/>
      <c r="L65" s="283"/>
      <c r="M65" s="283"/>
      <c r="N65" s="283"/>
      <c r="O65" s="283"/>
    </row>
    <row r="66" spans="1:15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9"/>
      <c r="H66" s="301"/>
      <c r="L66" s="283"/>
      <c r="M66" s="283"/>
      <c r="N66" s="283"/>
      <c r="O66" s="283"/>
    </row>
    <row r="67" spans="1:15" s="229" customFormat="1" ht="16.5" thickBot="1" x14ac:dyDescent="0.3">
      <c r="A67" s="477" t="s">
        <v>7</v>
      </c>
      <c r="B67" s="477"/>
      <c r="C67" s="425" t="s">
        <v>8</v>
      </c>
      <c r="D67" s="434" t="s">
        <v>199</v>
      </c>
      <c r="E67" s="435" t="s">
        <v>11</v>
      </c>
      <c r="F67" s="436" t="s">
        <v>200</v>
      </c>
      <c r="G67" s="431"/>
      <c r="H67" s="288"/>
      <c r="L67" s="283"/>
      <c r="M67" s="283"/>
      <c r="N67" s="283"/>
      <c r="O67" s="283"/>
    </row>
    <row r="68" spans="1:15" s="229" customFormat="1" ht="15.75" x14ac:dyDescent="0.25">
      <c r="A68" s="132" t="s">
        <v>124</v>
      </c>
      <c r="B68" s="133" t="s">
        <v>125</v>
      </c>
      <c r="C68" s="92" t="s">
        <v>68</v>
      </c>
      <c r="D68" s="428">
        <v>91979</v>
      </c>
      <c r="E68" s="426">
        <f t="shared" ref="E68:E78" si="11">D68*12.5%</f>
        <v>11497.375</v>
      </c>
      <c r="F68" s="317">
        <f t="shared" ref="F68:F78" si="12">D68+E68</f>
        <v>103476.375</v>
      </c>
      <c r="G68" s="432" t="s">
        <v>265</v>
      </c>
      <c r="H68" s="129"/>
      <c r="L68" s="283"/>
      <c r="M68" s="283"/>
      <c r="N68" s="283"/>
      <c r="O68" s="283"/>
    </row>
    <row r="69" spans="1:15" s="229" customFormat="1" ht="15.75" x14ac:dyDescent="0.25">
      <c r="A69" s="132" t="s">
        <v>124</v>
      </c>
      <c r="B69" s="133" t="s">
        <v>126</v>
      </c>
      <c r="C69" s="92" t="s">
        <v>127</v>
      </c>
      <c r="D69" s="426">
        <v>92029</v>
      </c>
      <c r="E69" s="426">
        <f t="shared" si="11"/>
        <v>11503.625</v>
      </c>
      <c r="F69" s="317">
        <f t="shared" si="12"/>
        <v>103532.625</v>
      </c>
      <c r="G69" s="432" t="s">
        <v>265</v>
      </c>
      <c r="H69" s="129"/>
      <c r="L69" s="283"/>
      <c r="M69" s="283"/>
      <c r="N69" s="283"/>
      <c r="O69" s="283"/>
    </row>
    <row r="70" spans="1:15" s="175" customFormat="1" ht="15.75" x14ac:dyDescent="0.25">
      <c r="A70" s="132" t="s">
        <v>124</v>
      </c>
      <c r="B70" s="133" t="s">
        <v>128</v>
      </c>
      <c r="C70" s="92" t="s">
        <v>127</v>
      </c>
      <c r="D70" s="426">
        <v>92529</v>
      </c>
      <c r="E70" s="426">
        <f t="shared" si="11"/>
        <v>11566.125</v>
      </c>
      <c r="F70" s="317">
        <f t="shared" si="12"/>
        <v>104095.125</v>
      </c>
      <c r="G70" s="432" t="s">
        <v>265</v>
      </c>
      <c r="H70" s="129"/>
      <c r="I70" s="284"/>
      <c r="L70" s="288"/>
      <c r="M70" s="288"/>
      <c r="N70" s="288"/>
      <c r="O70" s="288"/>
    </row>
    <row r="71" spans="1:15" s="175" customFormat="1" ht="15.75" x14ac:dyDescent="0.25">
      <c r="A71" s="132" t="s">
        <v>129</v>
      </c>
      <c r="B71" s="133" t="s">
        <v>130</v>
      </c>
      <c r="C71" s="92" t="s">
        <v>131</v>
      </c>
      <c r="D71" s="426">
        <v>94379</v>
      </c>
      <c r="E71" s="426">
        <f t="shared" si="11"/>
        <v>11797.375</v>
      </c>
      <c r="F71" s="317">
        <f t="shared" si="12"/>
        <v>106176.375</v>
      </c>
      <c r="G71" s="432" t="s">
        <v>265</v>
      </c>
      <c r="H71" s="129"/>
      <c r="L71" s="288"/>
      <c r="M71" s="288"/>
      <c r="N71" s="288"/>
      <c r="O71" s="288"/>
    </row>
    <row r="72" spans="1:15" s="175" customFormat="1" ht="15.75" x14ac:dyDescent="0.25">
      <c r="A72" s="132" t="s">
        <v>132</v>
      </c>
      <c r="B72" s="133" t="s">
        <v>133</v>
      </c>
      <c r="C72" s="92" t="s">
        <v>134</v>
      </c>
      <c r="D72" s="443">
        <v>94379</v>
      </c>
      <c r="E72" s="426">
        <f t="shared" si="11"/>
        <v>11797.375</v>
      </c>
      <c r="F72" s="317">
        <f t="shared" si="12"/>
        <v>106176.375</v>
      </c>
      <c r="G72" s="432" t="s">
        <v>265</v>
      </c>
      <c r="H72" s="129"/>
      <c r="L72" s="288"/>
      <c r="M72" s="288"/>
      <c r="N72" s="288"/>
      <c r="O72" s="288"/>
    </row>
    <row r="73" spans="1:15" s="169" customFormat="1" ht="15.75" x14ac:dyDescent="0.25">
      <c r="A73" s="132" t="s">
        <v>132</v>
      </c>
      <c r="B73" s="133" t="s">
        <v>135</v>
      </c>
      <c r="C73" s="92" t="s">
        <v>134</v>
      </c>
      <c r="D73" s="426">
        <v>96169</v>
      </c>
      <c r="E73" s="426">
        <f t="shared" si="11"/>
        <v>12021.125</v>
      </c>
      <c r="F73" s="317">
        <f t="shared" si="12"/>
        <v>108190.125</v>
      </c>
      <c r="G73" s="432" t="s">
        <v>265</v>
      </c>
      <c r="H73" s="129"/>
      <c r="L73" s="128"/>
      <c r="M73" s="128"/>
      <c r="N73" s="128"/>
      <c r="O73" s="128"/>
    </row>
    <row r="74" spans="1:15" s="284" customFormat="1" ht="15.75" x14ac:dyDescent="0.25">
      <c r="A74" s="132" t="s">
        <v>119</v>
      </c>
      <c r="B74" s="133" t="s">
        <v>120</v>
      </c>
      <c r="C74" s="92" t="s">
        <v>121</v>
      </c>
      <c r="D74" s="426">
        <v>95329</v>
      </c>
      <c r="E74" s="426">
        <f t="shared" si="11"/>
        <v>11916.125</v>
      </c>
      <c r="F74" s="317">
        <f t="shared" si="12"/>
        <v>107245.125</v>
      </c>
      <c r="G74" s="432" t="s">
        <v>265</v>
      </c>
      <c r="H74" s="129"/>
      <c r="I74" s="175"/>
      <c r="L74" s="286"/>
      <c r="M74" s="286"/>
      <c r="N74" s="286"/>
      <c r="O74" s="286"/>
    </row>
    <row r="75" spans="1:15" s="284" customFormat="1" ht="15.75" x14ac:dyDescent="0.25">
      <c r="A75" s="134" t="s">
        <v>119</v>
      </c>
      <c r="B75" s="135" t="s">
        <v>122</v>
      </c>
      <c r="C75" s="92" t="s">
        <v>123</v>
      </c>
      <c r="D75" s="426">
        <v>95629</v>
      </c>
      <c r="E75" s="426">
        <f t="shared" si="11"/>
        <v>11953.625</v>
      </c>
      <c r="F75" s="317">
        <f t="shared" si="12"/>
        <v>107582.625</v>
      </c>
      <c r="G75" s="432" t="s">
        <v>265</v>
      </c>
      <c r="H75" s="129"/>
      <c r="I75" s="175"/>
      <c r="L75" s="286"/>
      <c r="M75" s="286"/>
      <c r="N75" s="286"/>
      <c r="O75" s="286"/>
    </row>
    <row r="76" spans="1:15" s="229" customFormat="1" ht="15.75" x14ac:dyDescent="0.25">
      <c r="A76" s="90" t="s">
        <v>63</v>
      </c>
      <c r="B76" s="91" t="s">
        <v>136</v>
      </c>
      <c r="C76" s="120"/>
      <c r="D76" s="426">
        <v>90979</v>
      </c>
      <c r="E76" s="426">
        <f t="shared" si="11"/>
        <v>11372.375</v>
      </c>
      <c r="F76" s="317">
        <f t="shared" si="12"/>
        <v>102351.375</v>
      </c>
      <c r="G76" s="432" t="s">
        <v>265</v>
      </c>
      <c r="H76" s="129"/>
      <c r="I76" s="284"/>
      <c r="L76" s="283"/>
      <c r="M76" s="283"/>
      <c r="N76" s="283"/>
      <c r="O76" s="283"/>
    </row>
    <row r="77" spans="1:15" s="229" customFormat="1" ht="15.75" x14ac:dyDescent="0.25">
      <c r="A77" s="90" t="s">
        <v>63</v>
      </c>
      <c r="B77" s="91" t="s">
        <v>137</v>
      </c>
      <c r="C77" s="120"/>
      <c r="D77" s="426">
        <v>88979</v>
      </c>
      <c r="E77" s="426">
        <f t="shared" si="11"/>
        <v>11122.375</v>
      </c>
      <c r="F77" s="317">
        <f t="shared" si="12"/>
        <v>100101.375</v>
      </c>
      <c r="G77" s="432" t="s">
        <v>265</v>
      </c>
      <c r="H77" s="129"/>
      <c r="L77" s="283"/>
      <c r="M77" s="283"/>
      <c r="N77" s="283"/>
      <c r="O77" s="283"/>
    </row>
    <row r="78" spans="1:15" s="229" customFormat="1" ht="16.5" thickBot="1" x14ac:dyDescent="0.3">
      <c r="A78" s="121" t="s">
        <v>63</v>
      </c>
      <c r="B78" s="122" t="s">
        <v>138</v>
      </c>
      <c r="C78" s="123"/>
      <c r="D78" s="427">
        <v>89329</v>
      </c>
      <c r="E78" s="427">
        <f t="shared" si="11"/>
        <v>11166.125</v>
      </c>
      <c r="F78" s="369">
        <f t="shared" si="12"/>
        <v>100495.125</v>
      </c>
      <c r="G78" s="432" t="s">
        <v>265</v>
      </c>
      <c r="H78" s="129"/>
      <c r="L78" s="283"/>
      <c r="M78" s="283"/>
      <c r="N78" s="283"/>
      <c r="O78" s="283"/>
    </row>
    <row r="79" spans="1:15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L79" s="283"/>
      <c r="M79" s="283"/>
      <c r="N79" s="283"/>
      <c r="O79" s="283"/>
    </row>
    <row r="80" spans="1:15" s="229" customFormat="1" ht="16.5" thickBot="1" x14ac:dyDescent="0.3">
      <c r="A80" s="478" t="s">
        <v>139</v>
      </c>
      <c r="B80" s="479"/>
      <c r="C80" s="479"/>
      <c r="D80" s="479"/>
      <c r="E80" s="480"/>
      <c r="F80" s="534"/>
      <c r="G80" s="535"/>
      <c r="H80" s="170"/>
      <c r="L80" s="283"/>
      <c r="M80" s="283"/>
      <c r="N80" s="283"/>
      <c r="O80" s="283"/>
    </row>
    <row r="81" spans="1:15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L81" s="283"/>
      <c r="M81" s="283"/>
      <c r="N81" s="283"/>
      <c r="O81" s="283"/>
    </row>
    <row r="82" spans="1:15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L82" s="283"/>
      <c r="M82" s="283"/>
      <c r="N82" s="283"/>
      <c r="O82" s="283"/>
    </row>
    <row r="83" spans="1:15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</row>
    <row r="87" spans="1:15" s="71" customFormat="1" ht="15.75" x14ac:dyDescent="0.25">
      <c r="A87" s="63" t="s">
        <v>152</v>
      </c>
      <c r="B87" s="64">
        <v>700</v>
      </c>
      <c r="C87" s="59"/>
      <c r="D87" s="56" t="s">
        <v>153</v>
      </c>
      <c r="E87" s="65">
        <v>700</v>
      </c>
      <c r="F87" s="60"/>
      <c r="G87" s="60"/>
      <c r="H87" s="60"/>
    </row>
    <row r="88" spans="1:15" s="71" customFormat="1" ht="15.75" x14ac:dyDescent="0.25">
      <c r="A88" s="63" t="s">
        <v>154</v>
      </c>
      <c r="B88" s="64">
        <v>800</v>
      </c>
      <c r="C88" s="59"/>
      <c r="D88" s="56" t="s">
        <v>155</v>
      </c>
      <c r="E88" s="65">
        <v>750</v>
      </c>
      <c r="F88" s="60"/>
      <c r="G88" s="60"/>
      <c r="H88" s="60"/>
    </row>
    <row r="89" spans="1:15" s="71" customFormat="1" ht="15.75" x14ac:dyDescent="0.25">
      <c r="A89" s="66" t="s">
        <v>156</v>
      </c>
      <c r="B89" s="67">
        <v>900</v>
      </c>
      <c r="C89" s="59"/>
      <c r="D89" s="56" t="s">
        <v>157</v>
      </c>
      <c r="E89" s="65">
        <v>800</v>
      </c>
      <c r="F89" s="60"/>
      <c r="G89" s="60"/>
      <c r="H89" s="60"/>
    </row>
    <row r="90" spans="1:15" s="71" customFormat="1" ht="15.75" x14ac:dyDescent="0.25">
      <c r="A90" s="58" t="s">
        <v>234</v>
      </c>
      <c r="B90" s="68"/>
      <c r="C90" s="59"/>
      <c r="D90" s="57"/>
      <c r="E90" s="69"/>
      <c r="F90" s="60"/>
      <c r="G90" s="60"/>
      <c r="H90" s="60"/>
    </row>
    <row r="91" spans="1:15" s="71" customFormat="1" ht="15.75" x14ac:dyDescent="0.25">
      <c r="A91" s="10" t="s">
        <v>159</v>
      </c>
      <c r="B91" s="11"/>
      <c r="C91" s="70"/>
      <c r="D91" s="70"/>
      <c r="E91" s="70"/>
      <c r="F91" s="70"/>
      <c r="G91" s="70"/>
      <c r="H91" s="70"/>
    </row>
    <row r="92" spans="1:15" s="71" customFormat="1" ht="15.75" x14ac:dyDescent="0.25">
      <c r="A92" s="10" t="s">
        <v>160</v>
      </c>
      <c r="B92" s="11"/>
      <c r="C92" s="70"/>
      <c r="D92" s="70"/>
      <c r="E92" s="70"/>
      <c r="F92" s="70"/>
      <c r="G92" s="70"/>
      <c r="H92" s="70"/>
    </row>
    <row r="104" spans="1:8" x14ac:dyDescent="0.25">
      <c r="A104" s="12"/>
      <c r="B104" s="12"/>
      <c r="C104" s="430"/>
      <c r="D104" s="430"/>
      <c r="E104" s="430"/>
      <c r="F104" s="9"/>
      <c r="G104" s="9"/>
      <c r="H104" s="9"/>
    </row>
  </sheetData>
  <mergeCells count="18">
    <mergeCell ref="A67:B67"/>
    <mergeCell ref="A80:E80"/>
    <mergeCell ref="F80:G80"/>
    <mergeCell ref="A81:B81"/>
    <mergeCell ref="D81:E81"/>
    <mergeCell ref="H1:H4"/>
    <mergeCell ref="B1:F1"/>
    <mergeCell ref="A66:G66"/>
    <mergeCell ref="A8:G8"/>
    <mergeCell ref="A9:B9"/>
    <mergeCell ref="A38:G38"/>
    <mergeCell ref="A39:B39"/>
    <mergeCell ref="A1:A4"/>
    <mergeCell ref="B2:F2"/>
    <mergeCell ref="B3:F3"/>
    <mergeCell ref="B4:F4"/>
    <mergeCell ref="A6:F6"/>
    <mergeCell ref="A7:F7"/>
  </mergeCells>
  <pageMargins left="1.2" right="0.7" top="0.75" bottom="0.75" header="0.3" footer="0.3"/>
  <pageSetup scale="45" orientation="portrait" horizontalDpi="4294967293" verticalDpi="4294967293" r:id="rId1"/>
  <colBreaks count="1" manualBreakCount="1">
    <brk id="7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67" workbookViewId="0">
      <selection activeCell="D74" sqref="D74"/>
    </sheetView>
  </sheetViews>
  <sheetFormatPr defaultColWidth="14.85546875" defaultRowHeight="15" x14ac:dyDescent="0.25"/>
  <cols>
    <col min="1" max="1" width="28.5703125" customWidth="1"/>
    <col min="2" max="2" width="22.7109375" style="1" customWidth="1"/>
    <col min="3" max="3" width="14.85546875" style="2"/>
    <col min="4" max="4" width="27.7109375" style="2" customWidth="1"/>
    <col min="5" max="5" width="14.85546875" style="2"/>
    <col min="6" max="6" width="33.85546875" style="2" customWidth="1"/>
    <col min="7" max="7" width="14.85546875" style="2"/>
    <col min="8" max="8" width="20.7109375" style="2" customWidth="1"/>
    <col min="9" max="9" width="19.28515625" style="2" customWidth="1"/>
  </cols>
  <sheetData>
    <row r="1" spans="1:15" ht="35.25" x14ac:dyDescent="0.5">
      <c r="A1" s="450"/>
      <c r="B1" s="475" t="s">
        <v>0</v>
      </c>
      <c r="C1" s="475"/>
      <c r="D1" s="475"/>
      <c r="E1" s="475"/>
      <c r="F1" s="475"/>
      <c r="G1" s="475"/>
      <c r="H1" s="475"/>
      <c r="I1" s="450"/>
    </row>
    <row r="2" spans="1:15" x14ac:dyDescent="0.25">
      <c r="A2" s="450"/>
      <c r="B2" s="453" t="s">
        <v>1</v>
      </c>
      <c r="C2" s="453"/>
      <c r="D2" s="453"/>
      <c r="E2" s="453"/>
      <c r="F2" s="453"/>
      <c r="G2" s="453"/>
      <c r="H2" s="453"/>
      <c r="I2" s="450"/>
    </row>
    <row r="3" spans="1:15" x14ac:dyDescent="0.25">
      <c r="A3" s="450"/>
      <c r="B3" s="545" t="s">
        <v>2</v>
      </c>
      <c r="C3" s="545"/>
      <c r="D3" s="545"/>
      <c r="E3" s="545"/>
      <c r="F3" s="545"/>
      <c r="G3" s="545"/>
      <c r="H3" s="545"/>
      <c r="I3" s="450"/>
    </row>
    <row r="4" spans="1:15" x14ac:dyDescent="0.25">
      <c r="A4" s="450"/>
      <c r="B4" s="453" t="s">
        <v>3</v>
      </c>
      <c r="C4" s="453"/>
      <c r="D4" s="453"/>
      <c r="E4" s="453"/>
      <c r="F4" s="453"/>
      <c r="G4" s="453"/>
      <c r="H4" s="453"/>
      <c r="I4" s="450"/>
    </row>
    <row r="5" spans="1:15" ht="15.75" thickBot="1" x14ac:dyDescent="0.3"/>
    <row r="6" spans="1:15" ht="15.75" thickBot="1" x14ac:dyDescent="0.3">
      <c r="A6" s="541" t="s">
        <v>196</v>
      </c>
      <c r="B6" s="542"/>
      <c r="C6" s="542"/>
      <c r="D6" s="542"/>
      <c r="E6" s="542"/>
      <c r="F6" s="542"/>
      <c r="G6" s="542"/>
      <c r="H6" s="31" t="s">
        <v>201</v>
      </c>
      <c r="I6" s="33"/>
    </row>
    <row r="7" spans="1:15" ht="15.75" thickBot="1" x14ac:dyDescent="0.3">
      <c r="A7" s="541" t="s">
        <v>248</v>
      </c>
      <c r="B7" s="542"/>
      <c r="C7" s="542"/>
      <c r="D7" s="542"/>
      <c r="E7" s="542"/>
      <c r="F7" s="542"/>
      <c r="G7" s="542"/>
      <c r="H7" s="4">
        <v>42628</v>
      </c>
      <c r="I7" s="34"/>
    </row>
    <row r="8" spans="1:15" x14ac:dyDescent="0.25">
      <c r="A8" s="548" t="s">
        <v>198</v>
      </c>
      <c r="B8" s="549"/>
      <c r="C8" s="549"/>
      <c r="D8" s="549"/>
      <c r="E8" s="549"/>
      <c r="F8" s="549"/>
      <c r="G8" s="549"/>
      <c r="H8" s="549"/>
      <c r="I8" s="35"/>
    </row>
    <row r="9" spans="1:15" s="62" customFormat="1" ht="15.75" x14ac:dyDescent="0.25">
      <c r="A9" s="517" t="s">
        <v>7</v>
      </c>
      <c r="B9" s="517"/>
      <c r="C9" s="61" t="s">
        <v>8</v>
      </c>
      <c r="D9" s="61" t="s">
        <v>199</v>
      </c>
      <c r="E9" s="61" t="s">
        <v>11</v>
      </c>
      <c r="F9" s="61" t="s">
        <v>200</v>
      </c>
      <c r="G9" s="550"/>
      <c r="H9" s="551"/>
    </row>
    <row r="10" spans="1:15" s="229" customFormat="1" ht="15.75" x14ac:dyDescent="0.25">
      <c r="A10" s="90" t="s">
        <v>15</v>
      </c>
      <c r="B10" s="91" t="s">
        <v>16</v>
      </c>
      <c r="C10" s="92" t="s">
        <v>17</v>
      </c>
      <c r="D10" s="82">
        <v>79095</v>
      </c>
      <c r="E10" s="82">
        <f t="shared" ref="E10:E15" si="0">D10*12.5%</f>
        <v>9886.875</v>
      </c>
      <c r="F10" s="87">
        <f>D10+E10</f>
        <v>88981.875</v>
      </c>
      <c r="G10" s="546" t="s">
        <v>261</v>
      </c>
      <c r="H10" s="547"/>
    </row>
    <row r="11" spans="1:15" s="229" customFormat="1" ht="15.75" x14ac:dyDescent="0.25">
      <c r="A11" s="90" t="s">
        <v>15</v>
      </c>
      <c r="B11" s="91" t="s">
        <v>24</v>
      </c>
      <c r="C11" s="92" t="s">
        <v>25</v>
      </c>
      <c r="D11" s="82"/>
      <c r="E11" s="82"/>
      <c r="F11" s="87"/>
      <c r="G11" s="546"/>
      <c r="H11" s="547"/>
    </row>
    <row r="12" spans="1:15" s="229" customFormat="1" ht="15.75" x14ac:dyDescent="0.25">
      <c r="A12" s="90" t="s">
        <v>15</v>
      </c>
      <c r="B12" s="91" t="s">
        <v>20</v>
      </c>
      <c r="C12" s="92" t="s">
        <v>21</v>
      </c>
      <c r="D12" s="82"/>
      <c r="E12" s="82"/>
      <c r="F12" s="87"/>
      <c r="G12" s="546"/>
      <c r="H12" s="547"/>
      <c r="L12" s="282"/>
      <c r="M12" s="283"/>
      <c r="N12" s="283"/>
      <c r="O12" s="283"/>
    </row>
    <row r="13" spans="1:15" s="229" customFormat="1" ht="15.75" x14ac:dyDescent="0.25">
      <c r="A13" s="90" t="s">
        <v>15</v>
      </c>
      <c r="B13" s="91" t="s">
        <v>22</v>
      </c>
      <c r="C13" s="92" t="s">
        <v>23</v>
      </c>
      <c r="D13" s="82"/>
      <c r="E13" s="82"/>
      <c r="F13" s="87"/>
      <c r="G13" s="546"/>
      <c r="H13" s="547"/>
      <c r="L13" s="282"/>
      <c r="M13" s="283"/>
      <c r="N13" s="283"/>
      <c r="O13" s="283"/>
    </row>
    <row r="14" spans="1:15" s="229" customFormat="1" ht="15.75" x14ac:dyDescent="0.25">
      <c r="A14" s="90" t="s">
        <v>15</v>
      </c>
      <c r="B14" s="91" t="s">
        <v>18</v>
      </c>
      <c r="C14" s="92" t="s">
        <v>19</v>
      </c>
      <c r="D14" s="82">
        <v>79895</v>
      </c>
      <c r="E14" s="82">
        <f t="shared" si="0"/>
        <v>9986.875</v>
      </c>
      <c r="F14" s="87">
        <f t="shared" ref="F14:F29" si="1">D14+E14</f>
        <v>89881.875</v>
      </c>
      <c r="G14" s="546" t="s">
        <v>261</v>
      </c>
      <c r="H14" s="547"/>
      <c r="L14" s="282"/>
      <c r="M14" s="283"/>
      <c r="N14" s="283"/>
      <c r="O14" s="283"/>
    </row>
    <row r="15" spans="1:15" s="229" customFormat="1" ht="15.75" x14ac:dyDescent="0.25">
      <c r="A15" s="90" t="s">
        <v>15</v>
      </c>
      <c r="B15" s="91" t="s">
        <v>262</v>
      </c>
      <c r="C15" s="92" t="s">
        <v>263</v>
      </c>
      <c r="D15" s="410">
        <v>82765</v>
      </c>
      <c r="E15" s="410">
        <f t="shared" si="0"/>
        <v>10345.625</v>
      </c>
      <c r="F15" s="87">
        <f t="shared" si="1"/>
        <v>93110.625</v>
      </c>
      <c r="G15" s="552" t="s">
        <v>261</v>
      </c>
      <c r="H15" s="553"/>
      <c r="L15" s="282"/>
      <c r="M15" s="283"/>
      <c r="N15" s="283"/>
      <c r="O15" s="283"/>
    </row>
    <row r="16" spans="1:15" s="284" customFormat="1" ht="15.75" x14ac:dyDescent="0.25">
      <c r="A16" s="90" t="s">
        <v>26</v>
      </c>
      <c r="B16" s="91" t="s">
        <v>27</v>
      </c>
      <c r="C16" s="92" t="s">
        <v>23</v>
      </c>
      <c r="D16" s="82"/>
      <c r="E16" s="82"/>
      <c r="F16" s="87"/>
      <c r="G16" s="546"/>
      <c r="H16" s="547"/>
      <c r="L16" s="285"/>
      <c r="M16" s="286"/>
      <c r="N16" s="286"/>
      <c r="O16" s="286"/>
    </row>
    <row r="17" spans="1:15" s="229" customFormat="1" ht="15.75" x14ac:dyDescent="0.25">
      <c r="A17" s="90" t="s">
        <v>32</v>
      </c>
      <c r="B17" s="91" t="s">
        <v>33</v>
      </c>
      <c r="C17" s="92" t="s">
        <v>34</v>
      </c>
      <c r="D17" s="82"/>
      <c r="E17" s="82"/>
      <c r="F17" s="87"/>
      <c r="G17" s="546"/>
      <c r="H17" s="547"/>
      <c r="L17" s="283"/>
      <c r="M17" s="283"/>
      <c r="N17" s="283"/>
      <c r="O17" s="283"/>
    </row>
    <row r="18" spans="1:15" s="229" customFormat="1" ht="15.75" x14ac:dyDescent="0.25">
      <c r="A18" s="90" t="s">
        <v>35</v>
      </c>
      <c r="B18" s="91" t="s">
        <v>36</v>
      </c>
      <c r="C18" s="92" t="s">
        <v>37</v>
      </c>
      <c r="D18" s="82"/>
      <c r="E18" s="82"/>
      <c r="F18" s="87"/>
      <c r="G18" s="546"/>
      <c r="H18" s="547"/>
      <c r="L18" s="283"/>
      <c r="M18" s="283"/>
      <c r="N18" s="283"/>
      <c r="O18" s="283"/>
    </row>
    <row r="19" spans="1:15" s="229" customFormat="1" ht="15.75" x14ac:dyDescent="0.25">
      <c r="A19" s="90" t="s">
        <v>35</v>
      </c>
      <c r="B19" s="91" t="s">
        <v>38</v>
      </c>
      <c r="C19" s="92" t="s">
        <v>39</v>
      </c>
      <c r="D19" s="82"/>
      <c r="E19" s="82"/>
      <c r="F19" s="87"/>
      <c r="G19" s="546"/>
      <c r="H19" s="547"/>
      <c r="L19" s="283"/>
      <c r="M19" s="283"/>
      <c r="N19" s="283"/>
      <c r="O19" s="283"/>
    </row>
    <row r="20" spans="1:15" s="229" customFormat="1" ht="15.75" x14ac:dyDescent="0.25">
      <c r="A20" s="90" t="s">
        <v>28</v>
      </c>
      <c r="B20" s="91" t="s">
        <v>29</v>
      </c>
      <c r="C20" s="92" t="s">
        <v>19</v>
      </c>
      <c r="D20" s="82"/>
      <c r="E20" s="82"/>
      <c r="F20" s="87"/>
      <c r="G20" s="546"/>
      <c r="H20" s="547"/>
      <c r="L20" s="283"/>
      <c r="M20" s="283"/>
      <c r="N20" s="283"/>
      <c r="O20" s="283"/>
    </row>
    <row r="21" spans="1:15" s="229" customFormat="1" ht="15.75" x14ac:dyDescent="0.25">
      <c r="A21" s="90" t="s">
        <v>30</v>
      </c>
      <c r="B21" s="91" t="s">
        <v>31</v>
      </c>
      <c r="C21" s="92" t="s">
        <v>23</v>
      </c>
      <c r="D21" s="82"/>
      <c r="E21" s="82"/>
      <c r="F21" s="87"/>
      <c r="G21" s="546"/>
      <c r="H21" s="547"/>
      <c r="L21" s="283"/>
      <c r="M21" s="283"/>
      <c r="N21" s="283"/>
      <c r="O21" s="283"/>
    </row>
    <row r="22" spans="1:15" s="229" customFormat="1" ht="15.75" x14ac:dyDescent="0.25">
      <c r="A22" s="103" t="s">
        <v>59</v>
      </c>
      <c r="B22" s="91" t="s">
        <v>60</v>
      </c>
      <c r="C22" s="92" t="s">
        <v>19</v>
      </c>
      <c r="D22" s="82">
        <v>88545</v>
      </c>
      <c r="E22" s="82">
        <f t="shared" ref="E22:E29" si="2">D22*12.5%</f>
        <v>11068.125</v>
      </c>
      <c r="F22" s="87">
        <f t="shared" si="1"/>
        <v>99613.125</v>
      </c>
      <c r="G22" s="546" t="s">
        <v>261</v>
      </c>
      <c r="H22" s="547"/>
      <c r="L22" s="282"/>
      <c r="M22" s="283"/>
      <c r="N22" s="283"/>
      <c r="O22" s="283"/>
    </row>
    <row r="23" spans="1:15" s="229" customFormat="1" ht="15.75" x14ac:dyDescent="0.25">
      <c r="A23" s="103" t="s">
        <v>40</v>
      </c>
      <c r="B23" s="91" t="s">
        <v>41</v>
      </c>
      <c r="C23" s="92" t="s">
        <v>23</v>
      </c>
      <c r="D23" s="82">
        <v>84795</v>
      </c>
      <c r="E23" s="82">
        <f t="shared" si="2"/>
        <v>10599.375</v>
      </c>
      <c r="F23" s="87">
        <f t="shared" si="1"/>
        <v>95394.375</v>
      </c>
      <c r="G23" s="546" t="s">
        <v>261</v>
      </c>
      <c r="H23" s="547"/>
      <c r="L23" s="282"/>
      <c r="M23" s="283"/>
      <c r="N23" s="283"/>
      <c r="O23" s="283"/>
    </row>
    <row r="24" spans="1:15" s="229" customFormat="1" ht="15.75" x14ac:dyDescent="0.25">
      <c r="A24" s="103" t="s">
        <v>40</v>
      </c>
      <c r="B24" s="91" t="s">
        <v>42</v>
      </c>
      <c r="C24" s="92" t="s">
        <v>43</v>
      </c>
      <c r="D24" s="82">
        <v>88745</v>
      </c>
      <c r="E24" s="82">
        <f t="shared" si="2"/>
        <v>11093.125</v>
      </c>
      <c r="F24" s="87">
        <f t="shared" si="1"/>
        <v>99838.125</v>
      </c>
      <c r="G24" s="546" t="s">
        <v>261</v>
      </c>
      <c r="H24" s="547"/>
      <c r="L24" s="282"/>
      <c r="M24" s="283"/>
      <c r="N24" s="283"/>
      <c r="O24" s="283"/>
    </row>
    <row r="25" spans="1:15" s="229" customFormat="1" ht="15.75" x14ac:dyDescent="0.25">
      <c r="A25" s="103" t="s">
        <v>59</v>
      </c>
      <c r="B25" s="91" t="s">
        <v>61</v>
      </c>
      <c r="C25" s="92" t="s">
        <v>62</v>
      </c>
      <c r="D25" s="82"/>
      <c r="E25" s="82"/>
      <c r="F25" s="87"/>
      <c r="G25" s="552"/>
      <c r="H25" s="554"/>
      <c r="L25" s="282"/>
      <c r="M25" s="283"/>
      <c r="N25" s="283"/>
      <c r="O25" s="283"/>
    </row>
    <row r="26" spans="1:15" s="229" customFormat="1" ht="15.75" x14ac:dyDescent="0.25">
      <c r="A26" s="103" t="s">
        <v>40</v>
      </c>
      <c r="B26" s="91" t="s">
        <v>44</v>
      </c>
      <c r="C26" s="92" t="s">
        <v>45</v>
      </c>
      <c r="D26" s="82">
        <v>84715</v>
      </c>
      <c r="E26" s="82">
        <f t="shared" si="2"/>
        <v>10589.375</v>
      </c>
      <c r="F26" s="87">
        <f t="shared" si="1"/>
        <v>95304.375</v>
      </c>
      <c r="G26" s="546" t="s">
        <v>261</v>
      </c>
      <c r="H26" s="547"/>
      <c r="L26" s="282"/>
      <c r="M26" s="283"/>
      <c r="N26" s="283"/>
      <c r="O26" s="283"/>
    </row>
    <row r="27" spans="1:15" s="229" customFormat="1" ht="15.75" x14ac:dyDescent="0.25">
      <c r="A27" s="103" t="s">
        <v>40</v>
      </c>
      <c r="B27" s="91" t="s">
        <v>46</v>
      </c>
      <c r="C27" s="92" t="s">
        <v>45</v>
      </c>
      <c r="D27" s="82">
        <v>85095</v>
      </c>
      <c r="E27" s="82">
        <f t="shared" si="2"/>
        <v>10636.875</v>
      </c>
      <c r="F27" s="87">
        <f t="shared" si="1"/>
        <v>95731.875</v>
      </c>
      <c r="G27" s="546" t="s">
        <v>261</v>
      </c>
      <c r="H27" s="547"/>
      <c r="L27" s="282"/>
      <c r="M27" s="283"/>
      <c r="N27" s="283"/>
      <c r="O27" s="283"/>
    </row>
    <row r="28" spans="1:15" s="229" customFormat="1" ht="15.75" x14ac:dyDescent="0.25">
      <c r="A28" s="103" t="s">
        <v>40</v>
      </c>
      <c r="B28" s="91" t="s">
        <v>47</v>
      </c>
      <c r="C28" s="92" t="s">
        <v>232</v>
      </c>
      <c r="D28" s="82">
        <v>86395</v>
      </c>
      <c r="E28" s="82">
        <f t="shared" si="2"/>
        <v>10799.375</v>
      </c>
      <c r="F28" s="87">
        <f t="shared" si="1"/>
        <v>97194.375</v>
      </c>
      <c r="G28" s="546" t="s">
        <v>261</v>
      </c>
      <c r="H28" s="547"/>
      <c r="L28" s="282"/>
      <c r="M28" s="283"/>
      <c r="N28" s="283"/>
      <c r="O28" s="283"/>
    </row>
    <row r="29" spans="1:15" s="229" customFormat="1" ht="15.75" x14ac:dyDescent="0.25">
      <c r="A29" s="103" t="s">
        <v>40</v>
      </c>
      <c r="B29" s="91" t="s">
        <v>49</v>
      </c>
      <c r="C29" s="92" t="s">
        <v>232</v>
      </c>
      <c r="D29" s="82">
        <v>85075</v>
      </c>
      <c r="E29" s="82">
        <f t="shared" si="2"/>
        <v>10634.375</v>
      </c>
      <c r="F29" s="87">
        <f t="shared" si="1"/>
        <v>95709.375</v>
      </c>
      <c r="G29" s="546" t="s">
        <v>261</v>
      </c>
      <c r="H29" s="547"/>
      <c r="L29" s="282"/>
      <c r="M29" s="283"/>
      <c r="N29" s="283"/>
      <c r="O29" s="283"/>
    </row>
    <row r="30" spans="1:15" s="229" customFormat="1" ht="15.75" x14ac:dyDescent="0.25">
      <c r="A30" s="103" t="s">
        <v>40</v>
      </c>
      <c r="B30" s="91" t="s">
        <v>50</v>
      </c>
      <c r="C30" s="92" t="s">
        <v>51</v>
      </c>
      <c r="D30" s="82"/>
      <c r="E30" s="82"/>
      <c r="F30" s="87"/>
      <c r="G30" s="552"/>
      <c r="H30" s="553"/>
      <c r="L30" s="282"/>
      <c r="M30" s="283"/>
      <c r="N30" s="283"/>
      <c r="O30" s="283"/>
    </row>
    <row r="31" spans="1:15" s="229" customFormat="1" ht="15.75" x14ac:dyDescent="0.25">
      <c r="A31" s="103" t="s">
        <v>40</v>
      </c>
      <c r="B31" s="91" t="s">
        <v>52</v>
      </c>
      <c r="C31" s="92" t="s">
        <v>53</v>
      </c>
      <c r="D31" s="82"/>
      <c r="E31" s="82"/>
      <c r="F31" s="87"/>
      <c r="G31" s="552"/>
      <c r="H31" s="553"/>
      <c r="L31" s="282"/>
      <c r="M31" s="283"/>
      <c r="N31" s="283"/>
      <c r="O31" s="283"/>
    </row>
    <row r="32" spans="1:15" s="229" customFormat="1" ht="15.75" x14ac:dyDescent="0.25">
      <c r="A32" s="103" t="s">
        <v>40</v>
      </c>
      <c r="B32" s="91" t="s">
        <v>54</v>
      </c>
      <c r="C32" s="92" t="s">
        <v>43</v>
      </c>
      <c r="D32" s="82"/>
      <c r="E32" s="82"/>
      <c r="F32" s="87"/>
      <c r="G32" s="552"/>
      <c r="H32" s="553"/>
      <c r="L32" s="282"/>
      <c r="M32" s="283"/>
      <c r="N32" s="283"/>
      <c r="O32" s="283"/>
    </row>
    <row r="33" spans="1:237" s="284" customFormat="1" ht="15.75" x14ac:dyDescent="0.25">
      <c r="A33" s="103" t="s">
        <v>40</v>
      </c>
      <c r="B33" s="91" t="s">
        <v>55</v>
      </c>
      <c r="C33" s="92" t="s">
        <v>56</v>
      </c>
      <c r="D33" s="82"/>
      <c r="E33" s="82"/>
      <c r="F33" s="87"/>
      <c r="G33" s="552"/>
      <c r="H33" s="553"/>
      <c r="L33" s="285"/>
      <c r="M33" s="286"/>
      <c r="N33" s="286"/>
      <c r="O33" s="286"/>
    </row>
    <row r="34" spans="1:237" s="229" customFormat="1" ht="15.75" x14ac:dyDescent="0.25">
      <c r="A34" s="103" t="s">
        <v>40</v>
      </c>
      <c r="B34" s="91" t="s">
        <v>57</v>
      </c>
      <c r="C34" s="92" t="s">
        <v>58</v>
      </c>
      <c r="D34" s="82"/>
      <c r="E34" s="82"/>
      <c r="F34" s="87"/>
      <c r="G34" s="552"/>
      <c r="H34" s="554"/>
      <c r="L34" s="282"/>
      <c r="M34" s="283"/>
      <c r="N34" s="283"/>
      <c r="O34" s="283"/>
    </row>
    <row r="35" spans="1:237" s="229" customFormat="1" ht="15.75" x14ac:dyDescent="0.25">
      <c r="A35" s="90" t="s">
        <v>63</v>
      </c>
      <c r="B35" s="91" t="s">
        <v>64</v>
      </c>
      <c r="C35" s="92"/>
      <c r="D35" s="82"/>
      <c r="E35" s="82"/>
      <c r="F35" s="87"/>
      <c r="G35" s="552"/>
      <c r="H35" s="554"/>
      <c r="L35" s="283"/>
      <c r="M35" s="283"/>
      <c r="N35" s="283"/>
      <c r="O35" s="283"/>
    </row>
    <row r="36" spans="1:237" s="229" customFormat="1" ht="15.75" x14ac:dyDescent="0.25">
      <c r="A36" s="90" t="s">
        <v>63</v>
      </c>
      <c r="B36" s="91" t="s">
        <v>65</v>
      </c>
      <c r="C36" s="92"/>
      <c r="D36" s="82"/>
      <c r="E36" s="82"/>
      <c r="F36" s="87"/>
      <c r="G36" s="552"/>
      <c r="H36" s="554"/>
      <c r="L36" s="283"/>
      <c r="M36" s="283"/>
      <c r="N36" s="283"/>
      <c r="O36" s="283"/>
    </row>
    <row r="37" spans="1:237" s="283" customFormat="1" ht="15.75" x14ac:dyDescent="0.25">
      <c r="A37" s="299"/>
      <c r="B37" s="91"/>
      <c r="C37" s="92"/>
      <c r="D37" s="300"/>
      <c r="E37" s="78"/>
      <c r="F37" s="78"/>
      <c r="G37" s="78"/>
      <c r="H37" s="78"/>
      <c r="I37" s="129"/>
      <c r="IC37" s="229"/>
    </row>
    <row r="38" spans="1:237" s="229" customFormat="1" ht="20.25" x14ac:dyDescent="0.3">
      <c r="A38" s="556" t="s">
        <v>259</v>
      </c>
      <c r="B38" s="557"/>
      <c r="C38" s="557"/>
      <c r="D38" s="557"/>
      <c r="E38" s="557"/>
      <c r="F38" s="557"/>
      <c r="G38" s="557"/>
      <c r="H38" s="558"/>
      <c r="I38" s="301"/>
      <c r="M38" s="283"/>
      <c r="N38" s="283"/>
      <c r="O38" s="283"/>
      <c r="P38" s="283"/>
    </row>
    <row r="39" spans="1:237" s="287" customFormat="1" ht="15.75" x14ac:dyDescent="0.25">
      <c r="A39" s="490" t="s">
        <v>7</v>
      </c>
      <c r="B39" s="490"/>
      <c r="C39" s="165" t="s">
        <v>8</v>
      </c>
      <c r="D39" s="165" t="s">
        <v>199</v>
      </c>
      <c r="E39" s="165" t="s">
        <v>11</v>
      </c>
      <c r="F39" s="165" t="s">
        <v>200</v>
      </c>
      <c r="G39" s="490"/>
      <c r="H39" s="490"/>
      <c r="I39" s="288"/>
      <c r="M39" s="163"/>
      <c r="N39" s="163"/>
      <c r="O39" s="163"/>
      <c r="P39" s="163"/>
    </row>
    <row r="40" spans="1:237" s="175" customFormat="1" ht="15.75" x14ac:dyDescent="0.25">
      <c r="A40" s="302" t="s">
        <v>26</v>
      </c>
      <c r="B40" s="303" t="s">
        <v>67</v>
      </c>
      <c r="C40" s="304" t="s">
        <v>68</v>
      </c>
      <c r="D40" s="81"/>
      <c r="E40" s="81"/>
      <c r="F40" s="305"/>
      <c r="G40" s="559"/>
      <c r="H40" s="560"/>
      <c r="I40" s="129"/>
      <c r="M40" s="288"/>
      <c r="N40" s="288"/>
      <c r="O40" s="288"/>
      <c r="P40" s="288"/>
    </row>
    <row r="41" spans="1:237" s="175" customFormat="1" ht="15.75" x14ac:dyDescent="0.25">
      <c r="A41" s="90" t="s">
        <v>69</v>
      </c>
      <c r="B41" s="91" t="s">
        <v>70</v>
      </c>
      <c r="C41" s="115" t="s">
        <v>71</v>
      </c>
      <c r="D41" s="81"/>
      <c r="E41" s="82"/>
      <c r="F41" s="87"/>
      <c r="G41" s="552"/>
      <c r="H41" s="555"/>
      <c r="I41" s="129"/>
      <c r="M41" s="288"/>
      <c r="N41" s="288"/>
      <c r="O41" s="288"/>
      <c r="P41" s="288"/>
    </row>
    <row r="42" spans="1:237" s="175" customFormat="1" ht="15.75" x14ac:dyDescent="0.25">
      <c r="A42" s="90" t="s">
        <v>72</v>
      </c>
      <c r="B42" s="118" t="s">
        <v>73</v>
      </c>
      <c r="C42" s="115" t="s">
        <v>74</v>
      </c>
      <c r="D42" s="82"/>
      <c r="E42" s="82"/>
      <c r="F42" s="87"/>
      <c r="G42" s="552"/>
      <c r="H42" s="555"/>
      <c r="I42" s="129"/>
      <c r="M42" s="288"/>
      <c r="N42" s="288"/>
      <c r="O42" s="288"/>
      <c r="P42" s="288"/>
    </row>
    <row r="43" spans="1:237" s="229" customFormat="1" ht="15.75" x14ac:dyDescent="0.25">
      <c r="A43" s="90" t="s">
        <v>75</v>
      </c>
      <c r="B43" s="91" t="s">
        <v>76</v>
      </c>
      <c r="C43" s="115" t="s">
        <v>77</v>
      </c>
      <c r="D43" s="82">
        <v>89950</v>
      </c>
      <c r="E43" s="82">
        <f t="shared" ref="E43:E44" si="3">D43*12.5%</f>
        <v>11243.75</v>
      </c>
      <c r="F43" s="87">
        <f t="shared" ref="F43:F44" si="4">D43+E43</f>
        <v>101193.75</v>
      </c>
      <c r="G43" s="546" t="s">
        <v>261</v>
      </c>
      <c r="H43" s="547"/>
      <c r="I43" s="129"/>
      <c r="M43" s="283"/>
      <c r="N43" s="283"/>
      <c r="O43" s="283"/>
      <c r="P43" s="283"/>
    </row>
    <row r="44" spans="1:237" s="284" customFormat="1" ht="15.75" x14ac:dyDescent="0.25">
      <c r="A44" s="90" t="s">
        <v>75</v>
      </c>
      <c r="B44" s="91" t="s">
        <v>78</v>
      </c>
      <c r="C44" s="115" t="s">
        <v>43</v>
      </c>
      <c r="D44" s="82">
        <v>89200</v>
      </c>
      <c r="E44" s="82">
        <f t="shared" si="3"/>
        <v>11150</v>
      </c>
      <c r="F44" s="87">
        <f t="shared" si="4"/>
        <v>100350</v>
      </c>
      <c r="G44" s="546" t="s">
        <v>261</v>
      </c>
      <c r="H44" s="547"/>
      <c r="I44" s="129"/>
      <c r="M44" s="286"/>
      <c r="N44" s="286"/>
      <c r="O44" s="286"/>
      <c r="P44" s="286"/>
    </row>
    <row r="45" spans="1:237" s="229" customFormat="1" ht="15.75" x14ac:dyDescent="0.25">
      <c r="A45" s="90" t="s">
        <v>79</v>
      </c>
      <c r="B45" s="91" t="s">
        <v>80</v>
      </c>
      <c r="C45" s="115" t="s">
        <v>43</v>
      </c>
      <c r="D45" s="82"/>
      <c r="E45" s="82"/>
      <c r="F45" s="87"/>
      <c r="G45" s="552"/>
      <c r="H45" s="555"/>
      <c r="I45" s="129"/>
      <c r="M45" s="283"/>
      <c r="N45" s="283"/>
      <c r="O45" s="283"/>
      <c r="P45" s="283"/>
    </row>
    <row r="46" spans="1:237" s="229" customFormat="1" ht="15.75" x14ac:dyDescent="0.25">
      <c r="A46" s="90" t="s">
        <v>75</v>
      </c>
      <c r="B46" s="91" t="s">
        <v>81</v>
      </c>
      <c r="C46" s="115" t="s">
        <v>43</v>
      </c>
      <c r="D46" s="82"/>
      <c r="E46" s="82"/>
      <c r="F46" s="87"/>
      <c r="G46" s="552"/>
      <c r="H46" s="555"/>
      <c r="I46" s="129"/>
      <c r="M46" s="283"/>
      <c r="N46" s="283"/>
      <c r="O46" s="283"/>
      <c r="P46" s="283"/>
    </row>
    <row r="47" spans="1:237" s="229" customFormat="1" ht="15.75" x14ac:dyDescent="0.25">
      <c r="A47" s="90" t="s">
        <v>82</v>
      </c>
      <c r="B47" s="91" t="s">
        <v>83</v>
      </c>
      <c r="C47" s="115" t="s">
        <v>84</v>
      </c>
      <c r="D47" s="82"/>
      <c r="E47" s="82"/>
      <c r="F47" s="87"/>
      <c r="G47" s="552"/>
      <c r="H47" s="555"/>
      <c r="I47" s="129"/>
      <c r="M47" s="283"/>
      <c r="N47" s="283"/>
      <c r="O47" s="283"/>
      <c r="P47" s="283"/>
    </row>
    <row r="48" spans="1:237" s="229" customFormat="1" ht="15.75" x14ac:dyDescent="0.25">
      <c r="A48" s="90" t="s">
        <v>91</v>
      </c>
      <c r="B48" s="91" t="s">
        <v>92</v>
      </c>
      <c r="C48" s="115" t="s">
        <v>93</v>
      </c>
      <c r="D48" s="82"/>
      <c r="E48" s="82"/>
      <c r="F48" s="87"/>
      <c r="G48" s="552"/>
      <c r="H48" s="555"/>
      <c r="I48" s="129"/>
      <c r="M48" s="283"/>
      <c r="N48" s="283"/>
      <c r="O48" s="283"/>
      <c r="P48" s="283"/>
    </row>
    <row r="49" spans="1:16" s="284" customFormat="1" ht="15.75" x14ac:dyDescent="0.25">
      <c r="A49" s="90" t="s">
        <v>94</v>
      </c>
      <c r="B49" s="91" t="s">
        <v>95</v>
      </c>
      <c r="C49" s="119" t="s">
        <v>96</v>
      </c>
      <c r="D49" s="82"/>
      <c r="E49" s="82"/>
      <c r="F49" s="87"/>
      <c r="G49" s="552"/>
      <c r="H49" s="555"/>
      <c r="I49" s="129"/>
      <c r="M49" s="286"/>
      <c r="N49" s="286"/>
      <c r="O49" s="286"/>
      <c r="P49" s="286"/>
    </row>
    <row r="50" spans="1:16" s="284" customFormat="1" ht="15.75" x14ac:dyDescent="0.25">
      <c r="A50" s="90" t="s">
        <v>94</v>
      </c>
      <c r="B50" s="91" t="s">
        <v>97</v>
      </c>
      <c r="C50" s="119" t="s">
        <v>98</v>
      </c>
      <c r="D50" s="82"/>
      <c r="E50" s="82"/>
      <c r="F50" s="87"/>
      <c r="G50" s="552"/>
      <c r="H50" s="555"/>
      <c r="I50" s="129"/>
      <c r="M50" s="286"/>
      <c r="N50" s="286"/>
      <c r="O50" s="286"/>
      <c r="P50" s="286"/>
    </row>
    <row r="51" spans="1:16" s="229" customFormat="1" ht="15.75" x14ac:dyDescent="0.25">
      <c r="A51" s="90" t="s">
        <v>99</v>
      </c>
      <c r="B51" s="91" t="s">
        <v>100</v>
      </c>
      <c r="C51" s="119" t="s">
        <v>101</v>
      </c>
      <c r="D51" s="83"/>
      <c r="E51" s="82"/>
      <c r="F51" s="87"/>
      <c r="G51" s="552"/>
      <c r="H51" s="555"/>
      <c r="I51" s="129"/>
      <c r="M51" s="283"/>
      <c r="N51" s="283"/>
      <c r="O51" s="283"/>
      <c r="P51" s="283"/>
    </row>
    <row r="52" spans="1:16" s="229" customFormat="1" ht="15.75" x14ac:dyDescent="0.25">
      <c r="A52" s="90" t="s">
        <v>99</v>
      </c>
      <c r="B52" s="91" t="s">
        <v>102</v>
      </c>
      <c r="C52" s="119" t="s">
        <v>101</v>
      </c>
      <c r="D52" s="83"/>
      <c r="E52" s="82"/>
      <c r="F52" s="87"/>
      <c r="G52" s="552"/>
      <c r="H52" s="555"/>
      <c r="I52" s="129"/>
      <c r="M52" s="283"/>
      <c r="N52" s="283"/>
      <c r="O52" s="283"/>
      <c r="P52" s="283"/>
    </row>
    <row r="53" spans="1:16" s="229" customFormat="1" ht="15.75" x14ac:dyDescent="0.25">
      <c r="A53" s="90" t="s">
        <v>105</v>
      </c>
      <c r="B53" s="91" t="s">
        <v>106</v>
      </c>
      <c r="C53" s="119" t="s">
        <v>107</v>
      </c>
      <c r="D53" s="82"/>
      <c r="E53" s="82"/>
      <c r="F53" s="87"/>
      <c r="G53" s="552"/>
      <c r="H53" s="555"/>
      <c r="I53" s="129"/>
      <c r="M53" s="283"/>
      <c r="N53" s="283"/>
      <c r="O53" s="283"/>
      <c r="P53" s="283"/>
    </row>
    <row r="54" spans="1:16" s="229" customFormat="1" ht="15.75" x14ac:dyDescent="0.25">
      <c r="A54" s="90" t="s">
        <v>108</v>
      </c>
      <c r="B54" s="91" t="s">
        <v>109</v>
      </c>
      <c r="C54" s="119" t="s">
        <v>110</v>
      </c>
      <c r="D54" s="82"/>
      <c r="E54" s="82"/>
      <c r="F54" s="87"/>
      <c r="G54" s="552"/>
      <c r="H54" s="555"/>
      <c r="I54" s="129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111</v>
      </c>
      <c r="C55" s="92" t="s">
        <v>98</v>
      </c>
      <c r="D55" s="78"/>
      <c r="E55" s="82"/>
      <c r="F55" s="87"/>
      <c r="G55" s="552"/>
      <c r="H55" s="555"/>
      <c r="I55" s="129"/>
      <c r="M55" s="283"/>
      <c r="N55" s="283"/>
      <c r="O55" s="283"/>
      <c r="P55" s="283"/>
    </row>
    <row r="56" spans="1:16" s="287" customFormat="1" ht="15.75" x14ac:dyDescent="0.25">
      <c r="A56" s="90" t="s">
        <v>99</v>
      </c>
      <c r="B56" s="91" t="s">
        <v>103</v>
      </c>
      <c r="C56" s="119" t="s">
        <v>104</v>
      </c>
      <c r="D56" s="78"/>
      <c r="E56" s="82"/>
      <c r="F56" s="87"/>
      <c r="G56" s="552"/>
      <c r="H56" s="555"/>
      <c r="I56" s="129"/>
      <c r="M56" s="163"/>
      <c r="N56" s="163"/>
      <c r="O56" s="163"/>
      <c r="P56" s="163"/>
    </row>
    <row r="57" spans="1:16" s="229" customFormat="1" ht="15.75" x14ac:dyDescent="0.25">
      <c r="A57" s="90" t="s">
        <v>85</v>
      </c>
      <c r="B57" s="91" t="s">
        <v>86</v>
      </c>
      <c r="C57" s="115" t="s">
        <v>87</v>
      </c>
      <c r="D57" s="78"/>
      <c r="E57" s="82"/>
      <c r="F57" s="87"/>
      <c r="G57" s="552"/>
      <c r="H57" s="555"/>
      <c r="I57" s="129"/>
      <c r="M57" s="283"/>
      <c r="N57" s="283"/>
      <c r="O57" s="283"/>
      <c r="P57" s="283"/>
    </row>
    <row r="58" spans="1:16" s="284" customFormat="1" ht="15.75" x14ac:dyDescent="0.25">
      <c r="A58" s="90" t="s">
        <v>88</v>
      </c>
      <c r="B58" s="91" t="s">
        <v>89</v>
      </c>
      <c r="C58" s="115" t="s">
        <v>90</v>
      </c>
      <c r="D58" s="82"/>
      <c r="E58" s="82"/>
      <c r="F58" s="87"/>
      <c r="G58" s="552"/>
      <c r="H58" s="555"/>
      <c r="I58" s="129"/>
    </row>
    <row r="59" spans="1:16" s="229" customFormat="1" ht="15.75" x14ac:dyDescent="0.25">
      <c r="A59" s="90" t="s">
        <v>63</v>
      </c>
      <c r="B59" s="91" t="s">
        <v>112</v>
      </c>
      <c r="C59" s="120"/>
      <c r="D59" s="82"/>
      <c r="E59" s="82"/>
      <c r="F59" s="87"/>
      <c r="G59" s="552"/>
      <c r="H59" s="555"/>
      <c r="I59" s="129"/>
      <c r="M59" s="283"/>
      <c r="N59" s="283"/>
      <c r="O59" s="283"/>
      <c r="P59" s="283"/>
    </row>
    <row r="60" spans="1:16" s="229" customFormat="1" ht="15.75" x14ac:dyDescent="0.25">
      <c r="A60" s="90" t="s">
        <v>63</v>
      </c>
      <c r="B60" s="91" t="s">
        <v>113</v>
      </c>
      <c r="C60" s="120"/>
      <c r="D60" s="82"/>
      <c r="E60" s="82"/>
      <c r="F60" s="87"/>
      <c r="G60" s="552"/>
      <c r="H60" s="555"/>
      <c r="I60" s="129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115</v>
      </c>
      <c r="C61" s="120"/>
      <c r="D61" s="82"/>
      <c r="E61" s="82"/>
      <c r="F61" s="87"/>
      <c r="G61" s="552"/>
      <c r="H61" s="555"/>
      <c r="I61" s="129"/>
      <c r="M61" s="282"/>
      <c r="N61" s="282"/>
      <c r="O61" s="282"/>
      <c r="P61" s="282"/>
    </row>
    <row r="62" spans="1:16" s="229" customFormat="1" ht="15.75" x14ac:dyDescent="0.25">
      <c r="A62" s="90" t="s">
        <v>63</v>
      </c>
      <c r="B62" s="91" t="s">
        <v>114</v>
      </c>
      <c r="C62" s="120"/>
      <c r="D62" s="82"/>
      <c r="E62" s="82"/>
      <c r="F62" s="87"/>
      <c r="G62" s="552"/>
      <c r="H62" s="555"/>
      <c r="I62" s="129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116</v>
      </c>
      <c r="C63" s="120"/>
      <c r="D63" s="82"/>
      <c r="E63" s="82"/>
      <c r="F63" s="87"/>
      <c r="G63" s="552"/>
      <c r="H63" s="555"/>
      <c r="I63" s="129"/>
      <c r="M63" s="282"/>
      <c r="N63" s="282"/>
      <c r="O63" s="282"/>
      <c r="P63" s="282"/>
    </row>
    <row r="64" spans="1:16" s="229" customFormat="1" ht="16.5" thickBot="1" x14ac:dyDescent="0.3">
      <c r="A64" s="121" t="s">
        <v>63</v>
      </c>
      <c r="B64" s="122" t="s">
        <v>117</v>
      </c>
      <c r="C64" s="120"/>
      <c r="D64" s="82"/>
      <c r="E64" s="82"/>
      <c r="F64" s="87"/>
      <c r="G64" s="552"/>
      <c r="H64" s="555"/>
      <c r="I64" s="129"/>
      <c r="M64" s="282"/>
      <c r="N64" s="282"/>
      <c r="O64" s="282"/>
      <c r="P64" s="282"/>
    </row>
    <row r="65" spans="1:16" s="229" customFormat="1" ht="16.5" thickBot="1" x14ac:dyDescent="0.3">
      <c r="A65" s="163"/>
      <c r="B65" s="168"/>
      <c r="C65" s="169"/>
      <c r="D65" s="170"/>
      <c r="E65" s="170"/>
      <c r="F65" s="170"/>
      <c r="G65" s="170"/>
      <c r="H65" s="170"/>
      <c r="I65" s="170"/>
      <c r="M65" s="283"/>
      <c r="N65" s="283"/>
      <c r="O65" s="283"/>
      <c r="P65" s="283"/>
    </row>
    <row r="66" spans="1:16" s="229" customFormat="1" ht="16.5" thickBot="1" x14ac:dyDescent="0.3">
      <c r="A66" s="447" t="s">
        <v>118</v>
      </c>
      <c r="B66" s="448"/>
      <c r="C66" s="448"/>
      <c r="D66" s="448"/>
      <c r="E66" s="448"/>
      <c r="F66" s="448"/>
      <c r="G66" s="448"/>
      <c r="H66" s="448"/>
      <c r="I66" s="301"/>
      <c r="M66" s="283"/>
      <c r="N66" s="283"/>
      <c r="O66" s="283"/>
      <c r="P66" s="283"/>
    </row>
    <row r="67" spans="1:16" s="229" customFormat="1" ht="16.5" thickBot="1" x14ac:dyDescent="0.3">
      <c r="A67" s="477" t="s">
        <v>7</v>
      </c>
      <c r="B67" s="477"/>
      <c r="C67" s="111" t="s">
        <v>8</v>
      </c>
      <c r="D67" s="308" t="s">
        <v>199</v>
      </c>
      <c r="E67" s="309" t="s">
        <v>11</v>
      </c>
      <c r="F67" s="309" t="s">
        <v>200</v>
      </c>
      <c r="G67" s="561"/>
      <c r="H67" s="562"/>
      <c r="I67" s="288"/>
      <c r="M67" s="283"/>
      <c r="N67" s="283"/>
      <c r="O67" s="283"/>
      <c r="P67" s="283"/>
    </row>
    <row r="68" spans="1:16" s="229" customFormat="1" ht="15.75" x14ac:dyDescent="0.25">
      <c r="A68" s="132" t="s">
        <v>124</v>
      </c>
      <c r="B68" s="133" t="s">
        <v>125</v>
      </c>
      <c r="C68" s="92" t="s">
        <v>68</v>
      </c>
      <c r="D68" s="310">
        <v>93850</v>
      </c>
      <c r="E68" s="82">
        <f t="shared" ref="E68" si="5">D68*12.5%</f>
        <v>11731.25</v>
      </c>
      <c r="F68" s="87">
        <f t="shared" ref="F68" si="6">D68+E68</f>
        <v>105581.25</v>
      </c>
      <c r="G68" s="546" t="s">
        <v>261</v>
      </c>
      <c r="H68" s="547"/>
      <c r="I68" s="129"/>
      <c r="M68" s="283"/>
      <c r="N68" s="283"/>
      <c r="O68" s="283"/>
      <c r="P68" s="283"/>
    </row>
    <row r="69" spans="1:16" s="229" customFormat="1" ht="15.75" x14ac:dyDescent="0.25">
      <c r="A69" s="132" t="s">
        <v>124</v>
      </c>
      <c r="B69" s="133" t="s">
        <v>126</v>
      </c>
      <c r="C69" s="92" t="s">
        <v>127</v>
      </c>
      <c r="D69" s="82">
        <v>93900</v>
      </c>
      <c r="E69" s="82">
        <f t="shared" ref="E69:E73" si="7">D69*12.5%</f>
        <v>11737.5</v>
      </c>
      <c r="F69" s="87">
        <f t="shared" ref="F69:F73" si="8">D69+E69</f>
        <v>105637.5</v>
      </c>
      <c r="G69" s="546" t="s">
        <v>261</v>
      </c>
      <c r="H69" s="547"/>
      <c r="I69" s="129"/>
      <c r="M69" s="283"/>
      <c r="N69" s="283"/>
      <c r="O69" s="283"/>
      <c r="P69" s="283"/>
    </row>
    <row r="70" spans="1:16" s="175" customFormat="1" ht="15.75" x14ac:dyDescent="0.25">
      <c r="A70" s="132" t="s">
        <v>124</v>
      </c>
      <c r="B70" s="133" t="s">
        <v>128</v>
      </c>
      <c r="C70" s="92" t="s">
        <v>127</v>
      </c>
      <c r="D70" s="82">
        <v>94400</v>
      </c>
      <c r="E70" s="82">
        <f t="shared" si="7"/>
        <v>11800</v>
      </c>
      <c r="F70" s="87">
        <f t="shared" si="8"/>
        <v>106200</v>
      </c>
      <c r="G70" s="546" t="s">
        <v>261</v>
      </c>
      <c r="H70" s="547"/>
      <c r="I70" s="129"/>
      <c r="J70" s="284"/>
      <c r="M70" s="288"/>
      <c r="N70" s="288"/>
      <c r="O70" s="288"/>
      <c r="P70" s="288"/>
    </row>
    <row r="71" spans="1:16" s="175" customFormat="1" ht="15.75" x14ac:dyDescent="0.25">
      <c r="A71" s="132" t="s">
        <v>129</v>
      </c>
      <c r="B71" s="133" t="s">
        <v>130</v>
      </c>
      <c r="C71" s="92" t="s">
        <v>131</v>
      </c>
      <c r="D71" s="82">
        <v>95750</v>
      </c>
      <c r="E71" s="82">
        <f t="shared" si="7"/>
        <v>11968.75</v>
      </c>
      <c r="F71" s="87">
        <f t="shared" si="8"/>
        <v>107718.75</v>
      </c>
      <c r="G71" s="546" t="s">
        <v>261</v>
      </c>
      <c r="H71" s="547"/>
      <c r="I71" s="129"/>
      <c r="M71" s="288"/>
      <c r="N71" s="288"/>
      <c r="O71" s="288"/>
      <c r="P71" s="288"/>
    </row>
    <row r="72" spans="1:16" s="175" customFormat="1" ht="15.75" x14ac:dyDescent="0.25">
      <c r="A72" s="132" t="s">
        <v>132</v>
      </c>
      <c r="B72" s="133" t="s">
        <v>133</v>
      </c>
      <c r="C72" s="92" t="s">
        <v>134</v>
      </c>
      <c r="D72" s="82">
        <v>96000</v>
      </c>
      <c r="E72" s="82">
        <f t="shared" si="7"/>
        <v>12000</v>
      </c>
      <c r="F72" s="87">
        <f t="shared" si="8"/>
        <v>108000</v>
      </c>
      <c r="G72" s="546" t="s">
        <v>261</v>
      </c>
      <c r="H72" s="547"/>
      <c r="I72" s="129"/>
      <c r="M72" s="288"/>
      <c r="N72" s="288"/>
      <c r="O72" s="288"/>
      <c r="P72" s="288"/>
    </row>
    <row r="73" spans="1:16" s="169" customFormat="1" ht="15.75" x14ac:dyDescent="0.25">
      <c r="A73" s="132" t="s">
        <v>132</v>
      </c>
      <c r="B73" s="133" t="s">
        <v>135</v>
      </c>
      <c r="C73" s="92" t="s">
        <v>134</v>
      </c>
      <c r="D73" s="82">
        <v>97790</v>
      </c>
      <c r="E73" s="82">
        <f t="shared" si="7"/>
        <v>12223.75</v>
      </c>
      <c r="F73" s="87">
        <f t="shared" si="8"/>
        <v>110013.75</v>
      </c>
      <c r="G73" s="546" t="s">
        <v>261</v>
      </c>
      <c r="H73" s="547"/>
      <c r="I73" s="129"/>
      <c r="M73" s="128"/>
      <c r="N73" s="128"/>
      <c r="O73" s="128"/>
      <c r="P73" s="128"/>
    </row>
    <row r="74" spans="1:16" s="284" customFormat="1" ht="15.75" x14ac:dyDescent="0.25">
      <c r="A74" s="132" t="s">
        <v>119</v>
      </c>
      <c r="B74" s="133" t="s">
        <v>120</v>
      </c>
      <c r="C74" s="92" t="s">
        <v>121</v>
      </c>
      <c r="D74" s="82"/>
      <c r="E74" s="82"/>
      <c r="F74" s="87"/>
      <c r="G74" s="546"/>
      <c r="H74" s="563"/>
      <c r="I74" s="129"/>
      <c r="J74" s="175"/>
      <c r="M74" s="286"/>
      <c r="N74" s="286"/>
      <c r="O74" s="286"/>
      <c r="P74" s="286"/>
    </row>
    <row r="75" spans="1:16" s="284" customFormat="1" ht="15.75" x14ac:dyDescent="0.25">
      <c r="A75" s="134" t="s">
        <v>119</v>
      </c>
      <c r="B75" s="135" t="s">
        <v>122</v>
      </c>
      <c r="C75" s="92" t="s">
        <v>123</v>
      </c>
      <c r="D75" s="82"/>
      <c r="E75" s="82"/>
      <c r="F75" s="87"/>
      <c r="G75" s="546"/>
      <c r="H75" s="563"/>
      <c r="I75" s="129"/>
      <c r="J75" s="175"/>
      <c r="M75" s="286"/>
      <c r="N75" s="286"/>
      <c r="O75" s="286"/>
      <c r="P75" s="286"/>
    </row>
    <row r="76" spans="1:16" s="229" customFormat="1" ht="15.75" x14ac:dyDescent="0.25">
      <c r="A76" s="90" t="s">
        <v>63</v>
      </c>
      <c r="B76" s="91" t="s">
        <v>136</v>
      </c>
      <c r="C76" s="120"/>
      <c r="D76" s="82"/>
      <c r="E76" s="82"/>
      <c r="F76" s="87"/>
      <c r="G76" s="546"/>
      <c r="H76" s="563"/>
      <c r="I76" s="129"/>
      <c r="J76" s="284"/>
      <c r="M76" s="283"/>
      <c r="N76" s="283"/>
      <c r="O76" s="283"/>
      <c r="P76" s="283"/>
    </row>
    <row r="77" spans="1:16" s="229" customFormat="1" ht="15.75" x14ac:dyDescent="0.25">
      <c r="A77" s="90" t="s">
        <v>63</v>
      </c>
      <c r="B77" s="91" t="s">
        <v>137</v>
      </c>
      <c r="C77" s="120"/>
      <c r="D77" s="82"/>
      <c r="E77" s="82"/>
      <c r="F77" s="87"/>
      <c r="G77" s="546"/>
      <c r="H77" s="563"/>
      <c r="I77" s="129"/>
      <c r="M77" s="283"/>
      <c r="N77" s="283"/>
      <c r="O77" s="283"/>
      <c r="P77" s="283"/>
    </row>
    <row r="78" spans="1:16" s="229" customFormat="1" ht="16.5" thickBot="1" x14ac:dyDescent="0.3">
      <c r="A78" s="121" t="s">
        <v>63</v>
      </c>
      <c r="B78" s="122" t="s">
        <v>138</v>
      </c>
      <c r="C78" s="123"/>
      <c r="D78" s="311"/>
      <c r="E78" s="311"/>
      <c r="F78" s="312"/>
      <c r="G78" s="564"/>
      <c r="H78" s="565"/>
      <c r="I78" s="129"/>
      <c r="M78" s="283"/>
      <c r="N78" s="283"/>
      <c r="O78" s="283"/>
      <c r="P78" s="283"/>
    </row>
    <row r="79" spans="1:16" s="229" customFormat="1" ht="16.5" thickBot="1" x14ac:dyDescent="0.3">
      <c r="A79" s="171"/>
      <c r="B79" s="172"/>
      <c r="C79" s="173"/>
      <c r="D79" s="174"/>
      <c r="E79" s="174"/>
      <c r="F79" s="129"/>
      <c r="G79" s="129"/>
      <c r="H79" s="129"/>
      <c r="I79" s="129"/>
      <c r="M79" s="283"/>
      <c r="N79" s="283"/>
      <c r="O79" s="283"/>
      <c r="P79" s="283"/>
    </row>
    <row r="80" spans="1:16" s="229" customFormat="1" ht="16.5" thickBot="1" x14ac:dyDescent="0.3">
      <c r="A80" s="478" t="s">
        <v>139</v>
      </c>
      <c r="B80" s="479"/>
      <c r="C80" s="479"/>
      <c r="D80" s="479"/>
      <c r="E80" s="480"/>
      <c r="F80" s="534"/>
      <c r="G80" s="535"/>
      <c r="H80" s="535"/>
      <c r="I80" s="170"/>
      <c r="M80" s="283"/>
      <c r="N80" s="283"/>
      <c r="O80" s="283"/>
      <c r="P80" s="283"/>
    </row>
    <row r="81" spans="1:16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170"/>
      <c r="I81" s="170"/>
      <c r="M81" s="283"/>
      <c r="N81" s="283"/>
      <c r="O81" s="283"/>
      <c r="P81" s="283"/>
    </row>
    <row r="82" spans="1:16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170"/>
      <c r="I82" s="170"/>
      <c r="M82" s="283"/>
      <c r="N82" s="283"/>
      <c r="O82" s="283"/>
      <c r="P82" s="283"/>
    </row>
    <row r="83" spans="1:16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170"/>
      <c r="I83" s="170"/>
      <c r="M83" s="283"/>
      <c r="N83" s="283"/>
      <c r="O83" s="283"/>
      <c r="P83" s="283"/>
    </row>
    <row r="84" spans="1:16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170"/>
      <c r="I84" s="170"/>
      <c r="M84" s="283"/>
      <c r="N84" s="283"/>
      <c r="O84" s="283"/>
      <c r="P84" s="283"/>
    </row>
    <row r="85" spans="1:16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170"/>
      <c r="I85" s="170"/>
      <c r="M85" s="283"/>
      <c r="N85" s="283"/>
      <c r="O85" s="283"/>
      <c r="P85" s="283"/>
    </row>
    <row r="86" spans="1:16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170"/>
      <c r="I86" s="170"/>
    </row>
    <row r="87" spans="1:16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170"/>
      <c r="I87" s="170"/>
    </row>
    <row r="88" spans="1:16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170"/>
      <c r="I88" s="170"/>
    </row>
    <row r="89" spans="1:16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170"/>
      <c r="I89" s="170"/>
    </row>
    <row r="90" spans="1:16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170"/>
      <c r="I90" s="170"/>
    </row>
    <row r="91" spans="1:16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188"/>
      <c r="I91" s="188"/>
    </row>
    <row r="92" spans="1:16" s="229" customFormat="1" ht="15.75" x14ac:dyDescent="0.25">
      <c r="A92" s="186" t="s">
        <v>160</v>
      </c>
      <c r="B92" s="187"/>
      <c r="C92" s="188"/>
      <c r="D92" s="188"/>
      <c r="E92" s="188"/>
      <c r="F92" s="188"/>
      <c r="G92" s="188"/>
      <c r="H92" s="188"/>
      <c r="I92" s="188"/>
    </row>
    <row r="93" spans="1:16" s="229" customFormat="1" ht="15.75" x14ac:dyDescent="0.25">
      <c r="B93" s="230"/>
      <c r="C93" s="188"/>
      <c r="D93" s="188"/>
      <c r="E93" s="188"/>
      <c r="F93" s="188"/>
      <c r="G93" s="188"/>
      <c r="H93" s="188"/>
      <c r="I93" s="188"/>
    </row>
    <row r="94" spans="1:16" s="94" customFormat="1" x14ac:dyDescent="0.25">
      <c r="B94" s="189"/>
      <c r="C94" s="190"/>
      <c r="D94" s="190"/>
      <c r="E94" s="190"/>
      <c r="F94" s="190"/>
      <c r="G94" s="190"/>
      <c r="H94" s="190"/>
      <c r="I94" s="190"/>
    </row>
    <row r="95" spans="1:16" s="94" customFormat="1" x14ac:dyDescent="0.25">
      <c r="B95" s="189"/>
      <c r="C95" s="190"/>
      <c r="D95" s="190"/>
      <c r="E95" s="190"/>
      <c r="F95" s="190"/>
      <c r="G95" s="190"/>
      <c r="H95" s="190"/>
      <c r="I95" s="190"/>
    </row>
    <row r="96" spans="1:16" s="94" customFormat="1" x14ac:dyDescent="0.25">
      <c r="B96" s="189"/>
      <c r="C96" s="190"/>
      <c r="D96" s="190"/>
      <c r="E96" s="190"/>
      <c r="F96" s="190"/>
      <c r="G96" s="190"/>
      <c r="H96" s="190"/>
      <c r="I96" s="190"/>
    </row>
    <row r="97" spans="1:9" s="94" customFormat="1" x14ac:dyDescent="0.25">
      <c r="B97" s="189"/>
      <c r="C97" s="190"/>
      <c r="D97" s="190"/>
      <c r="E97" s="190"/>
      <c r="F97" s="190"/>
      <c r="G97" s="190"/>
      <c r="H97" s="190"/>
      <c r="I97" s="190"/>
    </row>
    <row r="98" spans="1:9" s="94" customFormat="1" x14ac:dyDescent="0.25">
      <c r="B98" s="189"/>
      <c r="C98" s="190"/>
      <c r="D98" s="190"/>
      <c r="E98" s="190"/>
      <c r="F98" s="190"/>
      <c r="G98" s="190"/>
      <c r="H98" s="190"/>
      <c r="I98" s="190"/>
    </row>
    <row r="99" spans="1:9" s="94" customFormat="1" x14ac:dyDescent="0.25">
      <c r="B99" s="189"/>
      <c r="C99" s="190"/>
      <c r="D99" s="190"/>
      <c r="E99" s="190"/>
      <c r="F99" s="190"/>
      <c r="G99" s="190"/>
      <c r="H99" s="190"/>
      <c r="I99" s="190"/>
    </row>
    <row r="100" spans="1:9" s="94" customFormat="1" x14ac:dyDescent="0.25">
      <c r="B100" s="189"/>
      <c r="C100" s="190"/>
      <c r="D100" s="190"/>
      <c r="E100" s="190"/>
      <c r="F100" s="190"/>
      <c r="G100" s="190"/>
      <c r="H100" s="190"/>
      <c r="I100" s="190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84">
    <mergeCell ref="A81:B81"/>
    <mergeCell ref="D81:E81"/>
    <mergeCell ref="G74:H74"/>
    <mergeCell ref="G75:H75"/>
    <mergeCell ref="G76:H76"/>
    <mergeCell ref="G77:H77"/>
    <mergeCell ref="G78:H78"/>
    <mergeCell ref="A80:E80"/>
    <mergeCell ref="F80:H80"/>
    <mergeCell ref="G73:H73"/>
    <mergeCell ref="G61:H61"/>
    <mergeCell ref="G62:H62"/>
    <mergeCell ref="G63:H63"/>
    <mergeCell ref="G64:H64"/>
    <mergeCell ref="G68:H68"/>
    <mergeCell ref="G69:H69"/>
    <mergeCell ref="G70:H70"/>
    <mergeCell ref="G71:H71"/>
    <mergeCell ref="G72:H72"/>
    <mergeCell ref="A67:B67"/>
    <mergeCell ref="G67:H67"/>
    <mergeCell ref="G55:H55"/>
    <mergeCell ref="G56:H56"/>
    <mergeCell ref="G57:H57"/>
    <mergeCell ref="G58:H58"/>
    <mergeCell ref="G59:H59"/>
    <mergeCell ref="G60:H60"/>
    <mergeCell ref="A66:H66"/>
    <mergeCell ref="G54:H54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42:H42"/>
    <mergeCell ref="G30:H30"/>
    <mergeCell ref="G31:H31"/>
    <mergeCell ref="G32:H32"/>
    <mergeCell ref="G33:H33"/>
    <mergeCell ref="G34:H34"/>
    <mergeCell ref="G35:H35"/>
    <mergeCell ref="G36:H36"/>
    <mergeCell ref="A38:H38"/>
    <mergeCell ref="A39:B39"/>
    <mergeCell ref="G39:H39"/>
    <mergeCell ref="G40:H40"/>
    <mergeCell ref="G41:H41"/>
    <mergeCell ref="G29:H29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17:H17"/>
    <mergeCell ref="A6:G6"/>
    <mergeCell ref="A7:G7"/>
    <mergeCell ref="A8:H8"/>
    <mergeCell ref="A9:B9"/>
    <mergeCell ref="G9:H9"/>
    <mergeCell ref="G10:H10"/>
    <mergeCell ref="G11:H11"/>
    <mergeCell ref="G12:H12"/>
    <mergeCell ref="G13:H13"/>
    <mergeCell ref="G14:H14"/>
    <mergeCell ref="G16:H16"/>
    <mergeCell ref="G15:H15"/>
    <mergeCell ref="A1:A4"/>
    <mergeCell ref="B1:H1"/>
    <mergeCell ref="I1:I4"/>
    <mergeCell ref="B2:H2"/>
    <mergeCell ref="B3:H3"/>
    <mergeCell ref="B4:H4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04"/>
  <sheetViews>
    <sheetView topLeftCell="A50" workbookViewId="0">
      <selection activeCell="D79" sqref="D79"/>
    </sheetView>
  </sheetViews>
  <sheetFormatPr defaultColWidth="14.85546875" defaultRowHeight="15" x14ac:dyDescent="0.2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416" customWidth="1"/>
    <col min="9" max="17" width="14.85546875" style="8"/>
  </cols>
  <sheetData>
    <row r="1" spans="1:17" ht="48" customHeight="1" x14ac:dyDescent="0.6">
      <c r="A1" s="450"/>
      <c r="B1" s="451" t="s">
        <v>0</v>
      </c>
      <c r="C1" s="451"/>
      <c r="D1" s="451"/>
      <c r="E1" s="451"/>
      <c r="F1" s="451"/>
      <c r="G1" s="451"/>
      <c r="H1" s="566"/>
    </row>
    <row r="2" spans="1:17" x14ac:dyDescent="0.25">
      <c r="A2" s="450"/>
      <c r="B2" s="453" t="s">
        <v>1</v>
      </c>
      <c r="C2" s="453"/>
      <c r="D2" s="453"/>
      <c r="E2" s="453"/>
      <c r="F2" s="453"/>
      <c r="G2" s="453"/>
      <c r="H2" s="566"/>
    </row>
    <row r="3" spans="1:17" x14ac:dyDescent="0.25">
      <c r="A3" s="450"/>
      <c r="B3" s="568" t="s">
        <v>2</v>
      </c>
      <c r="C3" s="568"/>
      <c r="D3" s="568"/>
      <c r="E3" s="568"/>
      <c r="F3" s="568"/>
      <c r="G3" s="568"/>
      <c r="H3" s="566"/>
    </row>
    <row r="4" spans="1:17" x14ac:dyDescent="0.25">
      <c r="A4" s="450"/>
      <c r="B4" s="453" t="s">
        <v>3</v>
      </c>
      <c r="C4" s="453"/>
      <c r="D4" s="453"/>
      <c r="E4" s="453"/>
      <c r="F4" s="453"/>
      <c r="G4" s="453"/>
      <c r="H4" s="566"/>
    </row>
    <row r="5" spans="1:17" ht="15.75" thickBot="1" x14ac:dyDescent="0.3">
      <c r="H5" s="567"/>
    </row>
    <row r="6" spans="1:17" ht="27.75" customHeight="1" thickBot="1" x14ac:dyDescent="0.3">
      <c r="A6" s="541" t="s">
        <v>196</v>
      </c>
      <c r="B6" s="542"/>
      <c r="C6" s="542"/>
      <c r="D6" s="542"/>
      <c r="E6" s="542"/>
      <c r="F6" s="542"/>
      <c r="G6" s="542"/>
      <c r="H6" s="4" t="s">
        <v>202</v>
      </c>
    </row>
    <row r="7" spans="1:17" ht="15.75" thickBot="1" x14ac:dyDescent="0.3">
      <c r="A7" s="569" t="s">
        <v>202</v>
      </c>
      <c r="B7" s="570"/>
      <c r="C7" s="570"/>
      <c r="D7" s="570"/>
      <c r="E7" s="570"/>
      <c r="F7" s="570"/>
      <c r="G7" s="570"/>
      <c r="H7" s="4">
        <v>42628</v>
      </c>
    </row>
    <row r="8" spans="1:17" x14ac:dyDescent="0.25">
      <c r="A8" s="571" t="s">
        <v>198</v>
      </c>
      <c r="B8" s="571"/>
      <c r="C8" s="571"/>
      <c r="D8" s="571"/>
      <c r="E8" s="571"/>
      <c r="F8" s="571"/>
      <c r="G8" s="571"/>
      <c r="H8" s="571"/>
    </row>
    <row r="9" spans="1:17" s="7" customFormat="1" ht="15.75" x14ac:dyDescent="0.25">
      <c r="A9" s="572" t="s">
        <v>7</v>
      </c>
      <c r="B9" s="572"/>
      <c r="C9" s="407" t="s">
        <v>8</v>
      </c>
      <c r="D9" s="407" t="s">
        <v>199</v>
      </c>
      <c r="E9" s="407" t="s">
        <v>11</v>
      </c>
      <c r="F9" s="407" t="s">
        <v>203</v>
      </c>
      <c r="G9" s="403" t="s">
        <v>200</v>
      </c>
      <c r="H9" s="420"/>
      <c r="I9" s="421"/>
      <c r="J9" s="421"/>
      <c r="K9" s="421"/>
      <c r="L9" s="421"/>
      <c r="M9" s="421"/>
      <c r="N9" s="421"/>
      <c r="O9" s="421"/>
      <c r="P9" s="421"/>
      <c r="Q9" s="421"/>
    </row>
    <row r="10" spans="1:17" s="229" customFormat="1" ht="15.75" x14ac:dyDescent="0.25">
      <c r="A10" s="299" t="s">
        <v>15</v>
      </c>
      <c r="B10" s="91" t="s">
        <v>16</v>
      </c>
      <c r="C10" s="92" t="s">
        <v>17</v>
      </c>
      <c r="D10" s="405">
        <v>79466</v>
      </c>
      <c r="E10" s="405">
        <f t="shared" ref="E10:E16" si="0">D10*12.5%</f>
        <v>9933.25</v>
      </c>
      <c r="F10" s="405">
        <v>1100</v>
      </c>
      <c r="G10" s="87">
        <f>D10+E10-F10</f>
        <v>88299.25</v>
      </c>
      <c r="H10" s="418" t="s">
        <v>261</v>
      </c>
      <c r="I10" s="283"/>
      <c r="J10" s="283"/>
      <c r="K10" s="283"/>
      <c r="L10" s="283"/>
      <c r="M10" s="283"/>
      <c r="N10" s="283"/>
      <c r="O10" s="283"/>
      <c r="P10" s="283"/>
      <c r="Q10" s="283"/>
    </row>
    <row r="11" spans="1:17" s="229" customFormat="1" ht="15.75" x14ac:dyDescent="0.25">
      <c r="A11" s="299" t="s">
        <v>15</v>
      </c>
      <c r="B11" s="91" t="s">
        <v>24</v>
      </c>
      <c r="C11" s="92" t="s">
        <v>25</v>
      </c>
      <c r="D11" s="443">
        <v>79466</v>
      </c>
      <c r="E11" s="405">
        <f t="shared" si="0"/>
        <v>9933.25</v>
      </c>
      <c r="F11" s="405">
        <v>1100</v>
      </c>
      <c r="G11" s="87">
        <f t="shared" ref="G11:G64" si="1">D11+E11-F11</f>
        <v>88299.25</v>
      </c>
      <c r="H11" s="418" t="s">
        <v>261</v>
      </c>
      <c r="I11" s="283"/>
      <c r="J11" s="283"/>
      <c r="K11" s="283"/>
      <c r="L11" s="283"/>
      <c r="M11" s="283"/>
      <c r="N11" s="283"/>
      <c r="O11" s="283"/>
      <c r="P11" s="283"/>
      <c r="Q11" s="283"/>
    </row>
    <row r="12" spans="1:17" s="229" customFormat="1" ht="15.75" x14ac:dyDescent="0.25">
      <c r="A12" s="299" t="s">
        <v>15</v>
      </c>
      <c r="B12" s="91" t="s">
        <v>20</v>
      </c>
      <c r="C12" s="92" t="s">
        <v>21</v>
      </c>
      <c r="D12" s="405">
        <v>80396</v>
      </c>
      <c r="E12" s="405">
        <f t="shared" si="0"/>
        <v>10049.5</v>
      </c>
      <c r="F12" s="405">
        <v>1100</v>
      </c>
      <c r="G12" s="87">
        <f t="shared" si="1"/>
        <v>89345.5</v>
      </c>
      <c r="H12" s="418" t="s">
        <v>261</v>
      </c>
      <c r="I12" s="283"/>
      <c r="J12" s="283"/>
      <c r="K12" s="283"/>
      <c r="L12" s="283"/>
      <c r="M12" s="283"/>
      <c r="N12" s="283"/>
      <c r="O12" s="283"/>
      <c r="P12" s="283"/>
      <c r="Q12" s="283"/>
    </row>
    <row r="13" spans="1:17" s="229" customFormat="1" ht="15.75" x14ac:dyDescent="0.25">
      <c r="A13" s="299" t="s">
        <v>15</v>
      </c>
      <c r="B13" s="91" t="s">
        <v>22</v>
      </c>
      <c r="C13" s="92" t="s">
        <v>23</v>
      </c>
      <c r="D13" s="443">
        <v>80396</v>
      </c>
      <c r="E13" s="405">
        <f t="shared" si="0"/>
        <v>10049.5</v>
      </c>
      <c r="F13" s="405">
        <v>1100</v>
      </c>
      <c r="G13" s="87">
        <f t="shared" si="1"/>
        <v>89345.5</v>
      </c>
      <c r="H13" s="418" t="s">
        <v>261</v>
      </c>
      <c r="I13" s="283"/>
      <c r="J13" s="283"/>
      <c r="K13" s="283"/>
      <c r="L13" s="283"/>
      <c r="M13" s="283"/>
      <c r="N13" s="283"/>
      <c r="O13" s="283"/>
      <c r="P13" s="283"/>
      <c r="Q13" s="283"/>
    </row>
    <row r="14" spans="1:17" s="229" customFormat="1" ht="15.75" x14ac:dyDescent="0.25">
      <c r="A14" s="299" t="s">
        <v>15</v>
      </c>
      <c r="B14" s="91" t="s">
        <v>18</v>
      </c>
      <c r="C14" s="92" t="s">
        <v>19</v>
      </c>
      <c r="D14" s="405">
        <v>80296</v>
      </c>
      <c r="E14" s="405">
        <f t="shared" si="0"/>
        <v>10037</v>
      </c>
      <c r="F14" s="405">
        <v>1100</v>
      </c>
      <c r="G14" s="87">
        <f t="shared" si="1"/>
        <v>89233</v>
      </c>
      <c r="H14" s="418" t="s">
        <v>261</v>
      </c>
      <c r="I14" s="283"/>
      <c r="J14" s="283"/>
      <c r="K14" s="283"/>
      <c r="L14" s="283"/>
      <c r="M14" s="283"/>
      <c r="N14" s="283"/>
      <c r="O14" s="283"/>
      <c r="P14" s="283"/>
      <c r="Q14" s="283"/>
    </row>
    <row r="15" spans="1:17" s="229" customFormat="1" ht="15.75" x14ac:dyDescent="0.25">
      <c r="A15" s="90" t="s">
        <v>15</v>
      </c>
      <c r="B15" s="91" t="s">
        <v>262</v>
      </c>
      <c r="C15" s="92" t="s">
        <v>263</v>
      </c>
      <c r="D15" s="410">
        <v>83716</v>
      </c>
      <c r="E15" s="410">
        <f t="shared" si="0"/>
        <v>10464.5</v>
      </c>
      <c r="F15" s="410">
        <v>1100</v>
      </c>
      <c r="G15" s="87">
        <f t="shared" si="1"/>
        <v>93080.5</v>
      </c>
      <c r="H15" s="418" t="s">
        <v>261</v>
      </c>
      <c r="I15" s="283"/>
      <c r="J15" s="283"/>
      <c r="K15" s="283"/>
      <c r="L15" s="283"/>
      <c r="M15" s="283"/>
      <c r="N15" s="283"/>
      <c r="O15" s="283"/>
      <c r="P15" s="283"/>
      <c r="Q15" s="283"/>
    </row>
    <row r="16" spans="1:17" s="284" customFormat="1" ht="15.75" x14ac:dyDescent="0.25">
      <c r="A16" s="299" t="s">
        <v>26</v>
      </c>
      <c r="B16" s="91" t="s">
        <v>27</v>
      </c>
      <c r="C16" s="92" t="s">
        <v>23</v>
      </c>
      <c r="D16" s="405">
        <v>82946</v>
      </c>
      <c r="E16" s="405">
        <f t="shared" si="0"/>
        <v>10368.25</v>
      </c>
      <c r="F16" s="405">
        <v>1100</v>
      </c>
      <c r="G16" s="87">
        <f t="shared" si="1"/>
        <v>92214.25</v>
      </c>
      <c r="H16" s="418" t="s">
        <v>261</v>
      </c>
      <c r="I16" s="286"/>
      <c r="J16" s="286"/>
      <c r="K16" s="286"/>
      <c r="L16" s="286"/>
      <c r="M16" s="286"/>
      <c r="N16" s="286"/>
      <c r="O16" s="286"/>
      <c r="P16" s="286"/>
      <c r="Q16" s="286"/>
    </row>
    <row r="17" spans="1:17" s="229" customFormat="1" ht="15.75" x14ac:dyDescent="0.25">
      <c r="A17" s="299" t="s">
        <v>32</v>
      </c>
      <c r="B17" s="91" t="s">
        <v>33</v>
      </c>
      <c r="C17" s="92" t="s">
        <v>34</v>
      </c>
      <c r="D17" s="405"/>
      <c r="E17" s="405"/>
      <c r="F17" s="405"/>
      <c r="G17" s="87"/>
      <c r="H17" s="418"/>
      <c r="I17" s="283"/>
      <c r="J17" s="283"/>
      <c r="K17" s="283"/>
      <c r="L17" s="283"/>
      <c r="M17" s="283"/>
      <c r="N17" s="283"/>
      <c r="O17" s="283"/>
      <c r="P17" s="283"/>
      <c r="Q17" s="283"/>
    </row>
    <row r="18" spans="1:17" s="229" customFormat="1" ht="15.75" x14ac:dyDescent="0.25">
      <c r="A18" s="299" t="s">
        <v>35</v>
      </c>
      <c r="B18" s="91" t="s">
        <v>36</v>
      </c>
      <c r="C18" s="92" t="s">
        <v>37</v>
      </c>
      <c r="D18" s="405"/>
      <c r="E18" s="405"/>
      <c r="F18" s="405"/>
      <c r="G18" s="87"/>
      <c r="H18" s="418"/>
      <c r="I18" s="283"/>
      <c r="J18" s="283"/>
      <c r="K18" s="283"/>
      <c r="L18" s="283"/>
      <c r="M18" s="283"/>
      <c r="N18" s="283"/>
      <c r="O18" s="283"/>
      <c r="P18" s="283"/>
      <c r="Q18" s="283"/>
    </row>
    <row r="19" spans="1:17" s="229" customFormat="1" ht="15.75" x14ac:dyDescent="0.25">
      <c r="A19" s="299" t="s">
        <v>35</v>
      </c>
      <c r="B19" s="91" t="s">
        <v>38</v>
      </c>
      <c r="C19" s="92" t="s">
        <v>39</v>
      </c>
      <c r="D19" s="405"/>
      <c r="E19" s="405"/>
      <c r="F19" s="405"/>
      <c r="G19" s="87"/>
      <c r="H19" s="418"/>
      <c r="I19" s="283"/>
      <c r="J19" s="283"/>
      <c r="K19" s="283"/>
      <c r="L19" s="283"/>
      <c r="M19" s="283"/>
      <c r="N19" s="283"/>
      <c r="O19" s="283"/>
      <c r="P19" s="283"/>
      <c r="Q19" s="283"/>
    </row>
    <row r="20" spans="1:17" s="229" customFormat="1" ht="15.75" x14ac:dyDescent="0.25">
      <c r="A20" s="299" t="s">
        <v>28</v>
      </c>
      <c r="B20" s="91" t="s">
        <v>29</v>
      </c>
      <c r="C20" s="92" t="s">
        <v>19</v>
      </c>
      <c r="D20" s="405">
        <v>83296</v>
      </c>
      <c r="E20" s="405">
        <f t="shared" ref="E20" si="2">D20*12.5%</f>
        <v>10412</v>
      </c>
      <c r="F20" s="405">
        <v>1100</v>
      </c>
      <c r="G20" s="87">
        <f t="shared" si="1"/>
        <v>92608</v>
      </c>
      <c r="H20" s="418" t="s">
        <v>261</v>
      </c>
      <c r="I20" s="283"/>
      <c r="J20" s="283"/>
      <c r="K20" s="283"/>
      <c r="L20" s="283"/>
      <c r="M20" s="283"/>
      <c r="N20" s="283"/>
      <c r="O20" s="283"/>
      <c r="P20" s="283"/>
      <c r="Q20" s="283"/>
    </row>
    <row r="21" spans="1:17" s="229" customFormat="1" ht="15.75" x14ac:dyDescent="0.25">
      <c r="A21" s="299" t="s">
        <v>30</v>
      </c>
      <c r="B21" s="91" t="s">
        <v>31</v>
      </c>
      <c r="C21" s="92" t="s">
        <v>23</v>
      </c>
      <c r="D21" s="405"/>
      <c r="E21" s="405"/>
      <c r="F21" s="405"/>
      <c r="G21" s="87"/>
      <c r="H21" s="418"/>
      <c r="I21" s="283"/>
      <c r="J21" s="283"/>
      <c r="K21" s="283"/>
      <c r="L21" s="283"/>
      <c r="M21" s="283"/>
      <c r="N21" s="283"/>
      <c r="O21" s="283"/>
      <c r="P21" s="283"/>
      <c r="Q21" s="283"/>
    </row>
    <row r="22" spans="1:17" s="229" customFormat="1" ht="15.75" x14ac:dyDescent="0.25">
      <c r="A22" s="408" t="s">
        <v>59</v>
      </c>
      <c r="B22" s="91" t="s">
        <v>60</v>
      </c>
      <c r="C22" s="92" t="s">
        <v>19</v>
      </c>
      <c r="D22" s="405">
        <v>88446</v>
      </c>
      <c r="E22" s="405">
        <f t="shared" ref="E22:E33" si="3">D22*12.5%</f>
        <v>11055.75</v>
      </c>
      <c r="F22" s="405">
        <v>1100</v>
      </c>
      <c r="G22" s="87">
        <f t="shared" si="1"/>
        <v>98401.75</v>
      </c>
      <c r="H22" s="418" t="s">
        <v>261</v>
      </c>
      <c r="I22" s="283"/>
      <c r="J22" s="283"/>
      <c r="K22" s="283"/>
      <c r="L22" s="283"/>
      <c r="M22" s="283"/>
      <c r="N22" s="283"/>
      <c r="O22" s="283"/>
      <c r="P22" s="283"/>
      <c r="Q22" s="283"/>
    </row>
    <row r="23" spans="1:17" s="229" customFormat="1" ht="15.75" x14ac:dyDescent="0.25">
      <c r="A23" s="408" t="s">
        <v>40</v>
      </c>
      <c r="B23" s="91" t="s">
        <v>41</v>
      </c>
      <c r="C23" s="92" t="s">
        <v>23</v>
      </c>
      <c r="D23" s="405">
        <v>84696</v>
      </c>
      <c r="E23" s="405">
        <f t="shared" si="3"/>
        <v>10587</v>
      </c>
      <c r="F23" s="405">
        <v>1100</v>
      </c>
      <c r="G23" s="87">
        <f t="shared" si="1"/>
        <v>94183</v>
      </c>
      <c r="H23" s="418" t="s">
        <v>261</v>
      </c>
      <c r="I23" s="283"/>
      <c r="J23" s="283"/>
      <c r="K23" s="283"/>
      <c r="L23" s="283"/>
      <c r="M23" s="283"/>
      <c r="N23" s="283"/>
      <c r="O23" s="283"/>
      <c r="P23" s="283"/>
      <c r="Q23" s="283"/>
    </row>
    <row r="24" spans="1:17" s="229" customFormat="1" ht="15.75" x14ac:dyDescent="0.25">
      <c r="A24" s="408" t="s">
        <v>40</v>
      </c>
      <c r="B24" s="91" t="s">
        <v>42</v>
      </c>
      <c r="C24" s="92" t="s">
        <v>43</v>
      </c>
      <c r="D24" s="405">
        <v>88146</v>
      </c>
      <c r="E24" s="405">
        <f t="shared" si="3"/>
        <v>11018.25</v>
      </c>
      <c r="F24" s="405">
        <v>1100</v>
      </c>
      <c r="G24" s="87">
        <f t="shared" si="1"/>
        <v>98064.25</v>
      </c>
      <c r="H24" s="418" t="s">
        <v>261</v>
      </c>
      <c r="I24" s="283"/>
      <c r="J24" s="283"/>
      <c r="K24" s="283"/>
      <c r="L24" s="283"/>
      <c r="M24" s="283"/>
      <c r="N24" s="283"/>
      <c r="O24" s="283"/>
      <c r="P24" s="283"/>
      <c r="Q24" s="283"/>
    </row>
    <row r="25" spans="1:17" s="229" customFormat="1" ht="15.75" x14ac:dyDescent="0.25">
      <c r="A25" s="408" t="s">
        <v>59</v>
      </c>
      <c r="B25" s="91" t="s">
        <v>61</v>
      </c>
      <c r="C25" s="92" t="s">
        <v>62</v>
      </c>
      <c r="D25" s="405"/>
      <c r="E25" s="405"/>
      <c r="F25" s="405"/>
      <c r="G25" s="87"/>
      <c r="H25" s="418"/>
      <c r="I25" s="283"/>
      <c r="J25" s="283"/>
      <c r="K25" s="283"/>
      <c r="L25" s="283"/>
      <c r="M25" s="283"/>
      <c r="N25" s="283"/>
      <c r="O25" s="283"/>
      <c r="P25" s="283"/>
      <c r="Q25" s="283"/>
    </row>
    <row r="26" spans="1:17" s="229" customFormat="1" ht="15.75" x14ac:dyDescent="0.25">
      <c r="A26" s="408" t="s">
        <v>40</v>
      </c>
      <c r="B26" s="91" t="s">
        <v>44</v>
      </c>
      <c r="C26" s="92" t="s">
        <v>45</v>
      </c>
      <c r="D26" s="405">
        <v>84816</v>
      </c>
      <c r="E26" s="405">
        <f t="shared" si="3"/>
        <v>10602</v>
      </c>
      <c r="F26" s="405">
        <v>1100</v>
      </c>
      <c r="G26" s="87">
        <f t="shared" si="1"/>
        <v>94318</v>
      </c>
      <c r="H26" s="418" t="s">
        <v>261</v>
      </c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17" s="229" customFormat="1" ht="15.75" x14ac:dyDescent="0.25">
      <c r="A27" s="408" t="s">
        <v>40</v>
      </c>
      <c r="B27" s="91" t="s">
        <v>46</v>
      </c>
      <c r="C27" s="92" t="s">
        <v>45</v>
      </c>
      <c r="D27" s="405">
        <v>85196</v>
      </c>
      <c r="E27" s="405">
        <f t="shared" si="3"/>
        <v>10649.5</v>
      </c>
      <c r="F27" s="405">
        <v>1100</v>
      </c>
      <c r="G27" s="87">
        <f t="shared" si="1"/>
        <v>94745.5</v>
      </c>
      <c r="H27" s="418" t="s">
        <v>261</v>
      </c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17" s="229" customFormat="1" ht="15.75" x14ac:dyDescent="0.25">
      <c r="A28" s="408" t="s">
        <v>40</v>
      </c>
      <c r="B28" s="91" t="s">
        <v>47</v>
      </c>
      <c r="C28" s="92" t="s">
        <v>232</v>
      </c>
      <c r="D28" s="405">
        <v>86496</v>
      </c>
      <c r="E28" s="405">
        <f t="shared" si="3"/>
        <v>10812</v>
      </c>
      <c r="F28" s="414">
        <v>1100</v>
      </c>
      <c r="G28" s="87">
        <f t="shared" si="1"/>
        <v>96208</v>
      </c>
      <c r="H28" s="418" t="s">
        <v>261</v>
      </c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17" s="229" customFormat="1" ht="15.75" x14ac:dyDescent="0.25">
      <c r="A29" s="408" t="s">
        <v>40</v>
      </c>
      <c r="B29" s="91" t="s">
        <v>49</v>
      </c>
      <c r="C29" s="92" t="s">
        <v>232</v>
      </c>
      <c r="D29" s="405">
        <v>85176</v>
      </c>
      <c r="E29" s="405">
        <f t="shared" si="3"/>
        <v>10647</v>
      </c>
      <c r="F29" s="405">
        <v>1100</v>
      </c>
      <c r="G29" s="87">
        <f t="shared" si="1"/>
        <v>94723</v>
      </c>
      <c r="H29" s="418" t="s">
        <v>261</v>
      </c>
      <c r="I29" s="283"/>
      <c r="J29" s="283"/>
      <c r="K29" s="283"/>
      <c r="L29" s="283"/>
      <c r="M29" s="283"/>
      <c r="N29" s="283"/>
      <c r="O29" s="283"/>
      <c r="P29" s="283"/>
      <c r="Q29" s="283"/>
    </row>
    <row r="30" spans="1:17" s="229" customFormat="1" ht="15.75" x14ac:dyDescent="0.25">
      <c r="A30" s="408" t="s">
        <v>40</v>
      </c>
      <c r="B30" s="91" t="s">
        <v>50</v>
      </c>
      <c r="C30" s="92" t="s">
        <v>51</v>
      </c>
      <c r="D30" s="405">
        <v>86096</v>
      </c>
      <c r="E30" s="405">
        <f t="shared" si="3"/>
        <v>10762</v>
      </c>
      <c r="F30" s="405">
        <v>1100</v>
      </c>
      <c r="G30" s="87">
        <f t="shared" si="1"/>
        <v>95758</v>
      </c>
      <c r="H30" s="418" t="s">
        <v>261</v>
      </c>
      <c r="I30" s="283"/>
      <c r="J30" s="283"/>
      <c r="K30" s="283"/>
      <c r="L30" s="283"/>
      <c r="M30" s="283"/>
      <c r="N30" s="283"/>
      <c r="O30" s="283"/>
      <c r="P30" s="283"/>
      <c r="Q30" s="283"/>
    </row>
    <row r="31" spans="1:17" s="229" customFormat="1" ht="15.75" x14ac:dyDescent="0.25">
      <c r="A31" s="408" t="s">
        <v>40</v>
      </c>
      <c r="B31" s="91" t="s">
        <v>52</v>
      </c>
      <c r="C31" s="92" t="s">
        <v>53</v>
      </c>
      <c r="D31" s="405">
        <v>85696</v>
      </c>
      <c r="E31" s="405">
        <f t="shared" si="3"/>
        <v>10712</v>
      </c>
      <c r="F31" s="405">
        <v>1100</v>
      </c>
      <c r="G31" s="87">
        <f t="shared" si="1"/>
        <v>95308</v>
      </c>
      <c r="H31" s="418" t="s">
        <v>261</v>
      </c>
      <c r="I31" s="283"/>
      <c r="J31" s="283"/>
      <c r="K31" s="283"/>
      <c r="L31" s="283"/>
      <c r="M31" s="283"/>
      <c r="N31" s="283"/>
      <c r="O31" s="283"/>
      <c r="P31" s="283"/>
      <c r="Q31" s="283"/>
    </row>
    <row r="32" spans="1:17" s="229" customFormat="1" ht="15.75" x14ac:dyDescent="0.25">
      <c r="A32" s="408" t="s">
        <v>40</v>
      </c>
      <c r="B32" s="91" t="s">
        <v>54</v>
      </c>
      <c r="C32" s="92" t="s">
        <v>43</v>
      </c>
      <c r="D32" s="405">
        <v>83976</v>
      </c>
      <c r="E32" s="405">
        <f t="shared" si="3"/>
        <v>10497</v>
      </c>
      <c r="F32" s="405">
        <v>1100</v>
      </c>
      <c r="G32" s="87">
        <f t="shared" si="1"/>
        <v>93373</v>
      </c>
      <c r="H32" s="418" t="s">
        <v>261</v>
      </c>
      <c r="I32" s="283"/>
      <c r="J32" s="283"/>
      <c r="K32" s="283"/>
      <c r="L32" s="283"/>
      <c r="M32" s="283"/>
      <c r="N32" s="283"/>
      <c r="O32" s="283"/>
      <c r="P32" s="283"/>
      <c r="Q32" s="283"/>
    </row>
    <row r="33" spans="1:219" s="284" customFormat="1" ht="15.75" x14ac:dyDescent="0.25">
      <c r="A33" s="408" t="s">
        <v>40</v>
      </c>
      <c r="B33" s="91" t="s">
        <v>55</v>
      </c>
      <c r="C33" s="92" t="s">
        <v>56</v>
      </c>
      <c r="D33" s="405">
        <v>86196</v>
      </c>
      <c r="E33" s="405">
        <f t="shared" si="3"/>
        <v>10774.5</v>
      </c>
      <c r="F33" s="405">
        <v>1100</v>
      </c>
      <c r="G33" s="87">
        <f t="shared" si="1"/>
        <v>95870.5</v>
      </c>
      <c r="H33" s="418" t="s">
        <v>261</v>
      </c>
      <c r="I33" s="286"/>
      <c r="J33" s="286"/>
      <c r="K33" s="286"/>
      <c r="L33" s="286"/>
      <c r="M33" s="286"/>
      <c r="N33" s="286"/>
      <c r="O33" s="286"/>
      <c r="P33" s="286"/>
      <c r="Q33" s="286"/>
    </row>
    <row r="34" spans="1:219" s="229" customFormat="1" ht="15.75" x14ac:dyDescent="0.25">
      <c r="A34" s="408" t="s">
        <v>40</v>
      </c>
      <c r="B34" s="91" t="s">
        <v>57</v>
      </c>
      <c r="C34" s="92" t="s">
        <v>58</v>
      </c>
      <c r="D34" s="443">
        <v>86196</v>
      </c>
      <c r="E34" s="405">
        <f t="shared" ref="E34" si="4">D34*12.5%</f>
        <v>10774.5</v>
      </c>
      <c r="F34" s="405">
        <v>1100</v>
      </c>
      <c r="G34" s="87">
        <f t="shared" si="1"/>
        <v>95870.5</v>
      </c>
      <c r="H34" s="418" t="s">
        <v>261</v>
      </c>
      <c r="I34" s="283"/>
      <c r="J34" s="283"/>
      <c r="K34" s="283"/>
      <c r="L34" s="283"/>
      <c r="M34" s="283"/>
      <c r="N34" s="283"/>
      <c r="O34" s="283"/>
      <c r="P34" s="283"/>
      <c r="Q34" s="283"/>
    </row>
    <row r="35" spans="1:219" s="229" customFormat="1" ht="15.75" x14ac:dyDescent="0.25">
      <c r="A35" s="299" t="s">
        <v>63</v>
      </c>
      <c r="B35" s="91" t="s">
        <v>64</v>
      </c>
      <c r="C35" s="92"/>
      <c r="D35" s="405">
        <v>74146</v>
      </c>
      <c r="E35" s="405">
        <f>D35*12.5%</f>
        <v>9268.25</v>
      </c>
      <c r="F35" s="405">
        <v>0</v>
      </c>
      <c r="G35" s="87">
        <f t="shared" si="1"/>
        <v>83414.25</v>
      </c>
      <c r="H35" s="418" t="s">
        <v>261</v>
      </c>
      <c r="I35" s="283"/>
      <c r="J35" s="283"/>
      <c r="K35" s="283"/>
      <c r="L35" s="283"/>
      <c r="M35" s="283"/>
      <c r="N35" s="283"/>
      <c r="O35" s="283"/>
      <c r="P35" s="283"/>
      <c r="Q35" s="283"/>
    </row>
    <row r="36" spans="1:219" s="229" customFormat="1" ht="15.75" x14ac:dyDescent="0.25">
      <c r="A36" s="299" t="s">
        <v>63</v>
      </c>
      <c r="B36" s="91" t="s">
        <v>65</v>
      </c>
      <c r="C36" s="92"/>
      <c r="D36" s="443">
        <v>74146</v>
      </c>
      <c r="E36" s="405">
        <f>D36*12.5%</f>
        <v>9268.25</v>
      </c>
      <c r="F36" s="405">
        <v>0</v>
      </c>
      <c r="G36" s="87">
        <f t="shared" si="1"/>
        <v>83414.25</v>
      </c>
      <c r="H36" s="418" t="s">
        <v>261</v>
      </c>
      <c r="I36" s="283"/>
      <c r="J36" s="283"/>
      <c r="K36" s="283"/>
      <c r="L36" s="283"/>
      <c r="M36" s="283"/>
      <c r="N36" s="283"/>
      <c r="O36" s="283"/>
      <c r="P36" s="283"/>
      <c r="Q36" s="283"/>
    </row>
    <row r="37" spans="1:219" s="283" customFormat="1" ht="15.75" x14ac:dyDescent="0.25">
      <c r="A37" s="573" t="s">
        <v>66</v>
      </c>
      <c r="B37" s="574"/>
      <c r="C37" s="574"/>
      <c r="D37" s="574"/>
      <c r="E37" s="574"/>
      <c r="F37" s="574"/>
      <c r="G37" s="574"/>
      <c r="H37" s="574"/>
      <c r="HK37" s="229"/>
    </row>
    <row r="38" spans="1:219" s="229" customFormat="1" ht="16.5" thickBot="1" x14ac:dyDescent="0.3">
      <c r="A38" s="575"/>
      <c r="B38" s="576"/>
      <c r="C38" s="576"/>
      <c r="D38" s="576"/>
      <c r="E38" s="576"/>
      <c r="F38" s="576"/>
      <c r="G38" s="576"/>
      <c r="H38" s="574"/>
      <c r="I38" s="283"/>
      <c r="J38" s="283"/>
      <c r="K38" s="283"/>
      <c r="L38" s="283"/>
      <c r="M38" s="283"/>
      <c r="N38" s="283"/>
      <c r="O38" s="283"/>
      <c r="P38" s="283"/>
      <c r="Q38" s="283"/>
    </row>
    <row r="39" spans="1:219" s="287" customFormat="1" ht="15.75" x14ac:dyDescent="0.25">
      <c r="A39" s="577" t="s">
        <v>7</v>
      </c>
      <c r="B39" s="477"/>
      <c r="C39" s="401" t="s">
        <v>8</v>
      </c>
      <c r="D39" s="401" t="s">
        <v>199</v>
      </c>
      <c r="E39" s="401" t="s">
        <v>11</v>
      </c>
      <c r="F39" s="401" t="s">
        <v>203</v>
      </c>
      <c r="G39" s="305"/>
      <c r="H39" s="415"/>
      <c r="I39" s="163"/>
      <c r="J39" s="163"/>
      <c r="K39" s="163"/>
      <c r="L39" s="163"/>
      <c r="M39" s="163"/>
      <c r="N39" s="163"/>
      <c r="O39" s="163"/>
      <c r="P39" s="163"/>
      <c r="Q39" s="163"/>
    </row>
    <row r="40" spans="1:219" s="175" customFormat="1" ht="15.75" x14ac:dyDescent="0.25">
      <c r="A40" s="302" t="s">
        <v>26</v>
      </c>
      <c r="B40" s="303" t="s">
        <v>67</v>
      </c>
      <c r="C40" s="304" t="s">
        <v>68</v>
      </c>
      <c r="D40" s="81">
        <v>89301</v>
      </c>
      <c r="E40" s="81">
        <f t="shared" ref="E40:E45" si="5">D40*12.5%</f>
        <v>11162.625</v>
      </c>
      <c r="F40" s="81">
        <v>1100</v>
      </c>
      <c r="G40" s="305">
        <f t="shared" si="1"/>
        <v>99363.625</v>
      </c>
      <c r="H40" s="418" t="s">
        <v>261</v>
      </c>
      <c r="I40" s="288"/>
      <c r="J40" s="288"/>
      <c r="K40" s="288"/>
      <c r="L40" s="288"/>
      <c r="M40" s="288"/>
      <c r="N40" s="288"/>
      <c r="O40" s="288"/>
      <c r="P40" s="288"/>
      <c r="Q40" s="288"/>
    </row>
    <row r="41" spans="1:219" s="175" customFormat="1" ht="15.75" x14ac:dyDescent="0.25">
      <c r="A41" s="90" t="s">
        <v>69</v>
      </c>
      <c r="B41" s="91" t="s">
        <v>70</v>
      </c>
      <c r="C41" s="115" t="s">
        <v>71</v>
      </c>
      <c r="D41" s="81">
        <v>90001</v>
      </c>
      <c r="E41" s="405">
        <f t="shared" si="5"/>
        <v>11250.125</v>
      </c>
      <c r="F41" s="405">
        <v>1100</v>
      </c>
      <c r="G41" s="87">
        <f t="shared" si="1"/>
        <v>100151.125</v>
      </c>
      <c r="H41" s="418" t="s">
        <v>261</v>
      </c>
      <c r="I41" s="288"/>
      <c r="J41" s="288"/>
      <c r="K41" s="288"/>
      <c r="L41" s="288"/>
      <c r="M41" s="288"/>
      <c r="N41" s="288"/>
      <c r="O41" s="288"/>
      <c r="P41" s="288"/>
      <c r="Q41" s="288"/>
    </row>
    <row r="42" spans="1:219" s="175" customFormat="1" ht="15.75" x14ac:dyDescent="0.25">
      <c r="A42" s="90" t="s">
        <v>72</v>
      </c>
      <c r="B42" s="118" t="s">
        <v>73</v>
      </c>
      <c r="C42" s="115" t="s">
        <v>74</v>
      </c>
      <c r="D42" s="405"/>
      <c r="E42" s="405"/>
      <c r="F42" s="405"/>
      <c r="G42" s="87"/>
      <c r="H42" s="418"/>
      <c r="I42" s="288"/>
      <c r="J42" s="288"/>
      <c r="K42" s="288"/>
      <c r="L42" s="288"/>
      <c r="M42" s="288"/>
      <c r="N42" s="288"/>
      <c r="O42" s="288"/>
      <c r="P42" s="288"/>
      <c r="Q42" s="288"/>
    </row>
    <row r="43" spans="1:219" s="229" customFormat="1" ht="15.75" x14ac:dyDescent="0.25">
      <c r="A43" s="90" t="s">
        <v>75</v>
      </c>
      <c r="B43" s="91" t="s">
        <v>76</v>
      </c>
      <c r="C43" s="115" t="s">
        <v>77</v>
      </c>
      <c r="D43" s="405">
        <v>89801</v>
      </c>
      <c r="E43" s="405">
        <f t="shared" si="5"/>
        <v>11225.125</v>
      </c>
      <c r="F43" s="405">
        <v>1100</v>
      </c>
      <c r="G43" s="87">
        <f t="shared" si="1"/>
        <v>99926.125</v>
      </c>
      <c r="H43" s="418" t="s">
        <v>261</v>
      </c>
      <c r="I43" s="283"/>
      <c r="J43" s="283"/>
      <c r="K43" s="283"/>
      <c r="L43" s="283"/>
      <c r="M43" s="283"/>
      <c r="N43" s="283"/>
      <c r="O43" s="283"/>
      <c r="P43" s="283"/>
      <c r="Q43" s="283"/>
    </row>
    <row r="44" spans="1:219" s="284" customFormat="1" ht="15.75" x14ac:dyDescent="0.25">
      <c r="A44" s="90" t="s">
        <v>75</v>
      </c>
      <c r="B44" s="91" t="s">
        <v>78</v>
      </c>
      <c r="C44" s="115" t="s">
        <v>43</v>
      </c>
      <c r="D44" s="405">
        <v>89301</v>
      </c>
      <c r="E44" s="405">
        <f t="shared" si="5"/>
        <v>11162.625</v>
      </c>
      <c r="F44" s="405">
        <v>1100</v>
      </c>
      <c r="G44" s="87">
        <f t="shared" si="1"/>
        <v>99363.625</v>
      </c>
      <c r="H44" s="418" t="s">
        <v>261</v>
      </c>
      <c r="I44" s="286"/>
      <c r="J44" s="286"/>
      <c r="K44" s="286"/>
      <c r="L44" s="286"/>
      <c r="M44" s="286"/>
      <c r="N44" s="286"/>
      <c r="O44" s="286"/>
      <c r="P44" s="286"/>
      <c r="Q44" s="286"/>
    </row>
    <row r="45" spans="1:219" s="229" customFormat="1" ht="15.75" x14ac:dyDescent="0.25">
      <c r="A45" s="90" t="s">
        <v>79</v>
      </c>
      <c r="B45" s="91" t="s">
        <v>80</v>
      </c>
      <c r="C45" s="115" t="s">
        <v>43</v>
      </c>
      <c r="D45" s="405">
        <v>90801</v>
      </c>
      <c r="E45" s="405">
        <f t="shared" si="5"/>
        <v>11350.125</v>
      </c>
      <c r="F45" s="405">
        <v>1100</v>
      </c>
      <c r="G45" s="87">
        <f t="shared" si="1"/>
        <v>101051.125</v>
      </c>
      <c r="H45" s="418" t="s">
        <v>261</v>
      </c>
      <c r="I45" s="283"/>
      <c r="J45" s="283"/>
      <c r="K45" s="283"/>
      <c r="L45" s="283"/>
      <c r="M45" s="283"/>
      <c r="N45" s="283"/>
      <c r="O45" s="283"/>
      <c r="P45" s="283"/>
      <c r="Q45" s="283"/>
    </row>
    <row r="46" spans="1:219" s="229" customFormat="1" ht="15.75" x14ac:dyDescent="0.25">
      <c r="A46" s="90" t="s">
        <v>75</v>
      </c>
      <c r="B46" s="91" t="s">
        <v>81</v>
      </c>
      <c r="C46" s="115" t="s">
        <v>43</v>
      </c>
      <c r="D46" s="405"/>
      <c r="E46" s="405"/>
      <c r="F46" s="405"/>
      <c r="G46" s="87"/>
      <c r="H46" s="418"/>
      <c r="I46" s="283"/>
      <c r="J46" s="283"/>
      <c r="K46" s="283"/>
      <c r="L46" s="283"/>
      <c r="M46" s="283"/>
      <c r="N46" s="283"/>
      <c r="O46" s="283"/>
      <c r="P46" s="283"/>
      <c r="Q46" s="283"/>
    </row>
    <row r="47" spans="1:219" s="229" customFormat="1" ht="15.75" x14ac:dyDescent="0.25">
      <c r="A47" s="90" t="s">
        <v>82</v>
      </c>
      <c r="B47" s="91" t="s">
        <v>83</v>
      </c>
      <c r="C47" s="115" t="s">
        <v>84</v>
      </c>
      <c r="D47" s="405">
        <v>92181</v>
      </c>
      <c r="E47" s="405">
        <f>D47*12.5%</f>
        <v>11522.625</v>
      </c>
      <c r="F47" s="405">
        <v>1100</v>
      </c>
      <c r="G47" s="87">
        <f t="shared" si="1"/>
        <v>102603.625</v>
      </c>
      <c r="H47" s="418" t="s">
        <v>261</v>
      </c>
      <c r="I47" s="283"/>
      <c r="J47" s="283"/>
      <c r="K47" s="283"/>
      <c r="L47" s="283"/>
      <c r="M47" s="283"/>
      <c r="N47" s="283"/>
      <c r="O47" s="283"/>
      <c r="P47" s="283"/>
      <c r="Q47" s="283"/>
    </row>
    <row r="48" spans="1:219" s="229" customFormat="1" ht="15.75" x14ac:dyDescent="0.25">
      <c r="A48" s="90" t="s">
        <v>91</v>
      </c>
      <c r="B48" s="91" t="s">
        <v>92</v>
      </c>
      <c r="C48" s="115" t="s">
        <v>93</v>
      </c>
      <c r="D48" s="405"/>
      <c r="E48" s="405"/>
      <c r="F48" s="405"/>
      <c r="G48" s="87"/>
      <c r="H48" s="418"/>
      <c r="I48" s="283"/>
      <c r="J48" s="283"/>
      <c r="K48" s="283"/>
      <c r="L48" s="283"/>
      <c r="M48" s="283"/>
      <c r="N48" s="283"/>
      <c r="O48" s="283"/>
      <c r="P48" s="283"/>
      <c r="Q48" s="283"/>
    </row>
    <row r="49" spans="1:17" s="284" customFormat="1" ht="15.75" x14ac:dyDescent="0.25">
      <c r="A49" s="90" t="s">
        <v>94</v>
      </c>
      <c r="B49" s="91" t="s">
        <v>95</v>
      </c>
      <c r="C49" s="119" t="s">
        <v>96</v>
      </c>
      <c r="D49" s="405">
        <v>89791</v>
      </c>
      <c r="E49" s="405">
        <f t="shared" ref="E49:E55" si="6">D49*12.5%</f>
        <v>11223.875</v>
      </c>
      <c r="F49" s="405">
        <v>1100</v>
      </c>
      <c r="G49" s="87">
        <f t="shared" si="1"/>
        <v>99914.875</v>
      </c>
      <c r="H49" s="418" t="s">
        <v>261</v>
      </c>
      <c r="I49" s="286"/>
      <c r="J49" s="286"/>
      <c r="K49" s="286"/>
      <c r="L49" s="286"/>
      <c r="M49" s="286"/>
      <c r="N49" s="286"/>
      <c r="O49" s="286"/>
      <c r="P49" s="286"/>
      <c r="Q49" s="286"/>
    </row>
    <row r="50" spans="1:17" s="284" customFormat="1" ht="15.75" x14ac:dyDescent="0.25">
      <c r="A50" s="90" t="s">
        <v>94</v>
      </c>
      <c r="B50" s="91" t="s">
        <v>97</v>
      </c>
      <c r="C50" s="119" t="s">
        <v>98</v>
      </c>
      <c r="D50" s="443">
        <v>89791</v>
      </c>
      <c r="E50" s="405">
        <f t="shared" si="6"/>
        <v>11223.875</v>
      </c>
      <c r="F50" s="405">
        <v>1100</v>
      </c>
      <c r="G50" s="87">
        <f t="shared" si="1"/>
        <v>99914.875</v>
      </c>
      <c r="H50" s="418" t="s">
        <v>261</v>
      </c>
      <c r="I50" s="286"/>
      <c r="J50" s="286"/>
      <c r="K50" s="286"/>
      <c r="L50" s="286"/>
      <c r="M50" s="286"/>
      <c r="N50" s="286"/>
      <c r="O50" s="286"/>
      <c r="P50" s="286"/>
      <c r="Q50" s="286"/>
    </row>
    <row r="51" spans="1:17" s="229" customFormat="1" ht="15.75" x14ac:dyDescent="0.25">
      <c r="A51" s="90" t="s">
        <v>99</v>
      </c>
      <c r="B51" s="91" t="s">
        <v>100</v>
      </c>
      <c r="C51" s="119" t="s">
        <v>101</v>
      </c>
      <c r="D51" s="412">
        <v>94621</v>
      </c>
      <c r="E51" s="405">
        <f t="shared" si="6"/>
        <v>11827.625</v>
      </c>
      <c r="F51" s="405">
        <v>1100</v>
      </c>
      <c r="G51" s="87">
        <f t="shared" si="1"/>
        <v>105348.625</v>
      </c>
      <c r="H51" s="418" t="s">
        <v>261</v>
      </c>
      <c r="I51" s="283"/>
      <c r="J51" s="283"/>
      <c r="K51" s="283"/>
      <c r="L51" s="283"/>
      <c r="M51" s="283"/>
      <c r="N51" s="283"/>
      <c r="O51" s="283"/>
      <c r="P51" s="283"/>
      <c r="Q51" s="283"/>
    </row>
    <row r="52" spans="1:17" s="229" customFormat="1" ht="15.75" x14ac:dyDescent="0.25">
      <c r="A52" s="90" t="s">
        <v>99</v>
      </c>
      <c r="B52" s="91" t="s">
        <v>102</v>
      </c>
      <c r="C52" s="119" t="s">
        <v>101</v>
      </c>
      <c r="D52" s="83"/>
      <c r="E52" s="405">
        <f t="shared" si="6"/>
        <v>0</v>
      </c>
      <c r="F52" s="405">
        <v>1100</v>
      </c>
      <c r="G52" s="87">
        <f t="shared" si="1"/>
        <v>-1100</v>
      </c>
      <c r="H52" s="418" t="s">
        <v>261</v>
      </c>
      <c r="I52" s="283"/>
      <c r="J52" s="283"/>
      <c r="K52" s="283"/>
      <c r="L52" s="283"/>
      <c r="M52" s="283"/>
      <c r="N52" s="283"/>
      <c r="O52" s="283"/>
      <c r="P52" s="283"/>
      <c r="Q52" s="283"/>
    </row>
    <row r="53" spans="1:17" s="229" customFormat="1" ht="15.75" x14ac:dyDescent="0.25">
      <c r="A53" s="90" t="s">
        <v>105</v>
      </c>
      <c r="B53" s="91" t="s">
        <v>106</v>
      </c>
      <c r="C53" s="119" t="s">
        <v>107</v>
      </c>
      <c r="D53" s="405">
        <v>99151</v>
      </c>
      <c r="E53" s="405">
        <f t="shared" si="6"/>
        <v>12393.875</v>
      </c>
      <c r="F53" s="405">
        <v>1100</v>
      </c>
      <c r="G53" s="87">
        <f t="shared" si="1"/>
        <v>110444.875</v>
      </c>
      <c r="H53" s="418" t="s">
        <v>261</v>
      </c>
      <c r="I53" s="283"/>
      <c r="J53" s="283"/>
      <c r="K53" s="283"/>
      <c r="L53" s="283"/>
      <c r="M53" s="283"/>
      <c r="N53" s="283"/>
      <c r="O53" s="283"/>
      <c r="P53" s="283"/>
      <c r="Q53" s="283"/>
    </row>
    <row r="54" spans="1:17" s="229" customFormat="1" ht="15.75" x14ac:dyDescent="0.25">
      <c r="A54" s="90" t="s">
        <v>108</v>
      </c>
      <c r="B54" s="91" t="s">
        <v>109</v>
      </c>
      <c r="C54" s="119" t="s">
        <v>110</v>
      </c>
      <c r="D54" s="405"/>
      <c r="E54" s="405"/>
      <c r="F54" s="405"/>
      <c r="G54" s="87"/>
      <c r="H54" s="418"/>
      <c r="I54" s="283"/>
      <c r="J54" s="283"/>
      <c r="K54" s="283"/>
      <c r="L54" s="283"/>
      <c r="M54" s="283"/>
      <c r="N54" s="283"/>
      <c r="O54" s="283"/>
      <c r="P54" s="283"/>
      <c r="Q54" s="283"/>
    </row>
    <row r="55" spans="1:17" s="229" customFormat="1" ht="15.75" x14ac:dyDescent="0.25">
      <c r="A55" s="90" t="s">
        <v>108</v>
      </c>
      <c r="B55" s="91" t="s">
        <v>111</v>
      </c>
      <c r="C55" s="92" t="s">
        <v>98</v>
      </c>
      <c r="D55" s="78">
        <v>100001</v>
      </c>
      <c r="E55" s="405">
        <f t="shared" si="6"/>
        <v>12500.125</v>
      </c>
      <c r="F55" s="405">
        <v>1100</v>
      </c>
      <c r="G55" s="87">
        <f t="shared" si="1"/>
        <v>111401.125</v>
      </c>
      <c r="H55" s="418" t="s">
        <v>261</v>
      </c>
      <c r="I55" s="283"/>
      <c r="J55" s="283"/>
      <c r="K55" s="283"/>
      <c r="L55" s="283"/>
      <c r="M55" s="283"/>
      <c r="N55" s="283"/>
      <c r="O55" s="283"/>
      <c r="P55" s="283"/>
      <c r="Q55" s="283"/>
    </row>
    <row r="56" spans="1:17" s="287" customFormat="1" ht="15.75" x14ac:dyDescent="0.25">
      <c r="A56" s="90" t="s">
        <v>99</v>
      </c>
      <c r="B56" s="91" t="s">
        <v>103</v>
      </c>
      <c r="C56" s="119" t="s">
        <v>104</v>
      </c>
      <c r="D56" s="78"/>
      <c r="E56" s="405"/>
      <c r="F56" s="405"/>
      <c r="G56" s="87"/>
      <c r="H56" s="418"/>
      <c r="I56" s="163"/>
      <c r="J56" s="163"/>
      <c r="K56" s="163"/>
      <c r="L56" s="163"/>
      <c r="M56" s="163"/>
      <c r="N56" s="163"/>
      <c r="O56" s="163"/>
      <c r="P56" s="163"/>
      <c r="Q56" s="163"/>
    </row>
    <row r="57" spans="1:17" s="229" customFormat="1" ht="15.75" x14ac:dyDescent="0.25">
      <c r="A57" s="90" t="s">
        <v>85</v>
      </c>
      <c r="B57" s="91" t="s">
        <v>86</v>
      </c>
      <c r="C57" s="115" t="s">
        <v>87</v>
      </c>
      <c r="D57" s="78">
        <v>94341</v>
      </c>
      <c r="E57" s="405">
        <f t="shared" ref="E57:E64" si="7">D57*12.5%</f>
        <v>11792.625</v>
      </c>
      <c r="F57" s="405">
        <v>1100</v>
      </c>
      <c r="G57" s="87">
        <f t="shared" si="1"/>
        <v>105033.625</v>
      </c>
      <c r="H57" s="418" t="s">
        <v>261</v>
      </c>
      <c r="I57" s="283"/>
      <c r="J57" s="283"/>
      <c r="K57" s="283"/>
      <c r="L57" s="283"/>
      <c r="M57" s="283"/>
      <c r="N57" s="283"/>
      <c r="O57" s="283"/>
      <c r="P57" s="283"/>
      <c r="Q57" s="283"/>
    </row>
    <row r="58" spans="1:17" s="284" customFormat="1" ht="15.75" x14ac:dyDescent="0.25">
      <c r="A58" s="90" t="s">
        <v>88</v>
      </c>
      <c r="B58" s="91" t="s">
        <v>89</v>
      </c>
      <c r="C58" s="115" t="s">
        <v>90</v>
      </c>
      <c r="D58" s="405">
        <v>98127</v>
      </c>
      <c r="E58" s="405">
        <f t="shared" si="7"/>
        <v>12265.875</v>
      </c>
      <c r="F58" s="405">
        <v>1100</v>
      </c>
      <c r="G58" s="87">
        <f t="shared" si="1"/>
        <v>109292.875</v>
      </c>
      <c r="H58" s="418" t="s">
        <v>261</v>
      </c>
      <c r="I58" s="286"/>
      <c r="J58" s="286"/>
      <c r="K58" s="286"/>
      <c r="L58" s="286"/>
      <c r="M58" s="286"/>
      <c r="N58" s="286"/>
      <c r="O58" s="286"/>
      <c r="P58" s="286"/>
      <c r="Q58" s="286"/>
    </row>
    <row r="59" spans="1:17" s="229" customFormat="1" ht="15.75" x14ac:dyDescent="0.25">
      <c r="A59" s="90" t="s">
        <v>63</v>
      </c>
      <c r="B59" s="91" t="s">
        <v>112</v>
      </c>
      <c r="C59" s="120"/>
      <c r="D59" s="405">
        <v>83401</v>
      </c>
      <c r="E59" s="405">
        <f t="shared" si="7"/>
        <v>10425.125</v>
      </c>
      <c r="F59" s="405">
        <v>0</v>
      </c>
      <c r="G59" s="87">
        <f t="shared" si="1"/>
        <v>93826.125</v>
      </c>
      <c r="H59" s="418" t="s">
        <v>261</v>
      </c>
      <c r="I59" s="283"/>
      <c r="J59" s="283"/>
      <c r="K59" s="283"/>
      <c r="L59" s="283"/>
      <c r="M59" s="283"/>
      <c r="N59" s="283"/>
      <c r="O59" s="283"/>
      <c r="P59" s="283"/>
      <c r="Q59" s="283"/>
    </row>
    <row r="60" spans="1:17" s="229" customFormat="1" ht="15.75" x14ac:dyDescent="0.25">
      <c r="A60" s="90" t="s">
        <v>63</v>
      </c>
      <c r="B60" s="91" t="s">
        <v>113</v>
      </c>
      <c r="C60" s="120"/>
      <c r="D60" s="405">
        <v>79347</v>
      </c>
      <c r="E60" s="405">
        <f t="shared" si="7"/>
        <v>9918.375</v>
      </c>
      <c r="F60" s="405">
        <v>0</v>
      </c>
      <c r="G60" s="87">
        <f t="shared" si="1"/>
        <v>89265.375</v>
      </c>
      <c r="H60" s="418" t="s">
        <v>261</v>
      </c>
      <c r="I60" s="283"/>
      <c r="J60" s="283"/>
      <c r="K60" s="283"/>
      <c r="L60" s="283"/>
      <c r="M60" s="283"/>
      <c r="N60" s="283"/>
      <c r="O60" s="283"/>
      <c r="P60" s="283"/>
      <c r="Q60" s="283"/>
    </row>
    <row r="61" spans="1:17" s="229" customFormat="1" ht="15.75" x14ac:dyDescent="0.25">
      <c r="A61" s="90" t="s">
        <v>63</v>
      </c>
      <c r="B61" s="91" t="s">
        <v>115</v>
      </c>
      <c r="C61" s="120"/>
      <c r="D61" s="405">
        <v>87351</v>
      </c>
      <c r="E61" s="405">
        <f t="shared" si="7"/>
        <v>10918.875</v>
      </c>
      <c r="F61" s="405">
        <v>0</v>
      </c>
      <c r="G61" s="87">
        <f t="shared" si="1"/>
        <v>98269.875</v>
      </c>
      <c r="H61" s="418" t="s">
        <v>261</v>
      </c>
      <c r="I61" s="283"/>
      <c r="J61" s="283"/>
      <c r="K61" s="283"/>
      <c r="L61" s="283"/>
      <c r="M61" s="283"/>
      <c r="N61" s="283"/>
      <c r="O61" s="283"/>
      <c r="P61" s="283"/>
      <c r="Q61" s="283"/>
    </row>
    <row r="62" spans="1:17" s="229" customFormat="1" ht="15.75" x14ac:dyDescent="0.25">
      <c r="A62" s="90" t="s">
        <v>63</v>
      </c>
      <c r="B62" s="91" t="s">
        <v>114</v>
      </c>
      <c r="C62" s="120"/>
      <c r="D62" s="405">
        <v>84801</v>
      </c>
      <c r="E62" s="405">
        <f t="shared" si="7"/>
        <v>10600.125</v>
      </c>
      <c r="F62" s="405">
        <v>0</v>
      </c>
      <c r="G62" s="87">
        <f t="shared" si="1"/>
        <v>95401.125</v>
      </c>
      <c r="H62" s="418" t="s">
        <v>261</v>
      </c>
      <c r="I62" s="283"/>
      <c r="J62" s="283"/>
      <c r="K62" s="283"/>
      <c r="L62" s="283"/>
      <c r="M62" s="283"/>
      <c r="N62" s="283"/>
      <c r="O62" s="283"/>
      <c r="P62" s="283"/>
      <c r="Q62" s="283"/>
    </row>
    <row r="63" spans="1:17" s="229" customFormat="1" ht="15.75" x14ac:dyDescent="0.25">
      <c r="A63" s="90" t="s">
        <v>63</v>
      </c>
      <c r="B63" s="91" t="s">
        <v>116</v>
      </c>
      <c r="C63" s="120"/>
      <c r="D63" s="405">
        <v>85291</v>
      </c>
      <c r="E63" s="405">
        <f t="shared" si="7"/>
        <v>10661.375</v>
      </c>
      <c r="F63" s="405">
        <v>0</v>
      </c>
      <c r="G63" s="87">
        <f t="shared" si="1"/>
        <v>95952.375</v>
      </c>
      <c r="H63" s="418" t="s">
        <v>261</v>
      </c>
      <c r="I63" s="283"/>
      <c r="J63" s="283"/>
      <c r="K63" s="283"/>
      <c r="L63" s="283"/>
      <c r="M63" s="283"/>
      <c r="N63" s="283"/>
      <c r="O63" s="283"/>
      <c r="P63" s="283"/>
      <c r="Q63" s="283"/>
    </row>
    <row r="64" spans="1:17" s="229" customFormat="1" ht="16.5" thickBot="1" x14ac:dyDescent="0.3">
      <c r="A64" s="121" t="s">
        <v>63</v>
      </c>
      <c r="B64" s="122" t="s">
        <v>117</v>
      </c>
      <c r="C64" s="120"/>
      <c r="D64" s="405">
        <v>85601</v>
      </c>
      <c r="E64" s="405">
        <f t="shared" si="7"/>
        <v>10700.125</v>
      </c>
      <c r="F64" s="405">
        <v>0</v>
      </c>
      <c r="G64" s="87">
        <f t="shared" si="1"/>
        <v>96301.125</v>
      </c>
      <c r="H64" s="418" t="s">
        <v>261</v>
      </c>
      <c r="I64" s="283"/>
      <c r="J64" s="283"/>
      <c r="K64" s="283"/>
      <c r="L64" s="283"/>
      <c r="M64" s="283"/>
      <c r="N64" s="283"/>
      <c r="O64" s="283"/>
      <c r="P64" s="283"/>
      <c r="Q64" s="283"/>
    </row>
    <row r="65" spans="1:17" s="229" customFormat="1" ht="16.5" thickBot="1" x14ac:dyDescent="0.3">
      <c r="A65" s="126"/>
      <c r="B65" s="127"/>
      <c r="C65" s="128"/>
      <c r="D65" s="129"/>
      <c r="E65" s="129"/>
      <c r="F65" s="129"/>
      <c r="G65" s="129"/>
      <c r="H65" s="296"/>
      <c r="I65" s="283"/>
      <c r="J65" s="283"/>
      <c r="K65" s="283"/>
      <c r="L65" s="283"/>
      <c r="M65" s="283"/>
      <c r="N65" s="283"/>
      <c r="O65" s="283"/>
      <c r="P65" s="283"/>
      <c r="Q65" s="283"/>
    </row>
    <row r="66" spans="1:17" s="229" customFormat="1" ht="16.5" thickBot="1" x14ac:dyDescent="0.3">
      <c r="A66" s="306" t="s">
        <v>118</v>
      </c>
      <c r="B66" s="307"/>
      <c r="C66" s="307"/>
      <c r="D66" s="307"/>
      <c r="E66" s="307"/>
      <c r="F66" s="307"/>
      <c r="G66" s="307"/>
      <c r="H66" s="422"/>
      <c r="I66" s="283"/>
      <c r="J66" s="283"/>
      <c r="K66" s="283"/>
      <c r="L66" s="283"/>
      <c r="M66" s="283"/>
      <c r="N66" s="283"/>
      <c r="O66" s="283"/>
      <c r="P66" s="283"/>
      <c r="Q66" s="283"/>
    </row>
    <row r="67" spans="1:17" s="229" customFormat="1" ht="16.5" thickBot="1" x14ac:dyDescent="0.3">
      <c r="A67" s="577" t="s">
        <v>7</v>
      </c>
      <c r="B67" s="477"/>
      <c r="C67" s="401" t="s">
        <v>8</v>
      </c>
      <c r="D67" s="308" t="s">
        <v>199</v>
      </c>
      <c r="E67" s="402" t="s">
        <v>11</v>
      </c>
      <c r="F67" s="402" t="s">
        <v>203</v>
      </c>
      <c r="G67" s="402" t="s">
        <v>200</v>
      </c>
      <c r="H67" s="417"/>
      <c r="I67" s="283"/>
      <c r="J67" s="283"/>
      <c r="K67" s="283"/>
      <c r="L67" s="283"/>
      <c r="M67" s="283"/>
      <c r="N67" s="283"/>
      <c r="O67" s="283"/>
      <c r="P67" s="283"/>
      <c r="Q67" s="283"/>
    </row>
    <row r="68" spans="1:17" s="229" customFormat="1" ht="15.75" x14ac:dyDescent="0.25">
      <c r="A68" s="132" t="s">
        <v>124</v>
      </c>
      <c r="B68" s="133" t="s">
        <v>125</v>
      </c>
      <c r="C68" s="92" t="s">
        <v>68</v>
      </c>
      <c r="D68" s="404">
        <v>93451</v>
      </c>
      <c r="E68" s="405">
        <f t="shared" ref="E68" si="8">D68*12.5%</f>
        <v>11681.375</v>
      </c>
      <c r="F68" s="405">
        <v>1100</v>
      </c>
      <c r="G68" s="87">
        <f>D68+E68-F68</f>
        <v>104032.375</v>
      </c>
      <c r="H68" s="418" t="s">
        <v>261</v>
      </c>
      <c r="I68" s="283"/>
      <c r="J68" s="283"/>
      <c r="K68" s="283"/>
      <c r="L68" s="283"/>
      <c r="M68" s="283"/>
      <c r="N68" s="283"/>
      <c r="O68" s="283"/>
      <c r="P68" s="283"/>
      <c r="Q68" s="283"/>
    </row>
    <row r="69" spans="1:17" s="229" customFormat="1" ht="15.75" x14ac:dyDescent="0.25">
      <c r="A69" s="132" t="s">
        <v>124</v>
      </c>
      <c r="B69" s="133" t="s">
        <v>126</v>
      </c>
      <c r="C69" s="92" t="s">
        <v>127</v>
      </c>
      <c r="D69" s="405">
        <v>94501</v>
      </c>
      <c r="E69" s="405">
        <f t="shared" ref="E69:E78" si="9">D69*12.5%</f>
        <v>11812.625</v>
      </c>
      <c r="F69" s="405">
        <v>1100</v>
      </c>
      <c r="G69" s="87">
        <f t="shared" ref="G69:G78" si="10">D69+E69-F69</f>
        <v>105213.625</v>
      </c>
      <c r="H69" s="418" t="s">
        <v>261</v>
      </c>
      <c r="I69" s="283"/>
      <c r="J69" s="283"/>
      <c r="K69" s="283"/>
      <c r="L69" s="283"/>
      <c r="M69" s="283"/>
      <c r="N69" s="283"/>
      <c r="O69" s="283"/>
      <c r="P69" s="283"/>
      <c r="Q69" s="283"/>
    </row>
    <row r="70" spans="1:17" s="175" customFormat="1" ht="15.75" x14ac:dyDescent="0.25">
      <c r="A70" s="132" t="s">
        <v>124</v>
      </c>
      <c r="B70" s="133" t="s">
        <v>128</v>
      </c>
      <c r="C70" s="92" t="s">
        <v>127</v>
      </c>
      <c r="D70" s="405">
        <v>95001</v>
      </c>
      <c r="E70" s="405">
        <f t="shared" si="9"/>
        <v>11875.125</v>
      </c>
      <c r="F70" s="405">
        <v>1100</v>
      </c>
      <c r="G70" s="87">
        <f t="shared" si="10"/>
        <v>105776.125</v>
      </c>
      <c r="H70" s="418" t="s">
        <v>261</v>
      </c>
      <c r="I70" s="288"/>
      <c r="J70" s="288"/>
      <c r="K70" s="288"/>
      <c r="L70" s="288"/>
      <c r="M70" s="288"/>
      <c r="N70" s="288"/>
      <c r="O70" s="288"/>
      <c r="P70" s="288"/>
      <c r="Q70" s="288"/>
    </row>
    <row r="71" spans="1:17" s="175" customFormat="1" ht="15.75" x14ac:dyDescent="0.25">
      <c r="A71" s="132" t="s">
        <v>129</v>
      </c>
      <c r="B71" s="133" t="s">
        <v>130</v>
      </c>
      <c r="C71" s="92" t="s">
        <v>131</v>
      </c>
      <c r="D71" s="405">
        <v>95701</v>
      </c>
      <c r="E71" s="405">
        <f t="shared" si="9"/>
        <v>11962.625</v>
      </c>
      <c r="F71" s="405">
        <v>1100</v>
      </c>
      <c r="G71" s="87">
        <f t="shared" si="10"/>
        <v>106563.625</v>
      </c>
      <c r="H71" s="418" t="s">
        <v>261</v>
      </c>
      <c r="I71" s="288"/>
      <c r="J71" s="288"/>
      <c r="K71" s="288"/>
      <c r="L71" s="288"/>
      <c r="M71" s="288"/>
      <c r="N71" s="288"/>
      <c r="O71" s="288"/>
      <c r="P71" s="288"/>
      <c r="Q71" s="288"/>
    </row>
    <row r="72" spans="1:17" s="175" customFormat="1" ht="15.75" x14ac:dyDescent="0.25">
      <c r="A72" s="132" t="s">
        <v>132</v>
      </c>
      <c r="B72" s="133" t="s">
        <v>133</v>
      </c>
      <c r="C72" s="92" t="s">
        <v>134</v>
      </c>
      <c r="D72" s="405">
        <v>95801</v>
      </c>
      <c r="E72" s="405">
        <f t="shared" si="9"/>
        <v>11975.125</v>
      </c>
      <c r="F72" s="405">
        <v>1100</v>
      </c>
      <c r="G72" s="87">
        <f t="shared" si="10"/>
        <v>106676.125</v>
      </c>
      <c r="H72" s="418" t="s">
        <v>261</v>
      </c>
      <c r="I72" s="288"/>
      <c r="J72" s="288"/>
      <c r="K72" s="288"/>
      <c r="L72" s="288"/>
      <c r="M72" s="288"/>
      <c r="N72" s="288"/>
      <c r="O72" s="288"/>
      <c r="P72" s="288"/>
      <c r="Q72" s="288"/>
    </row>
    <row r="73" spans="1:17" s="169" customFormat="1" ht="15.75" x14ac:dyDescent="0.25">
      <c r="A73" s="132" t="s">
        <v>132</v>
      </c>
      <c r="B73" s="133" t="s">
        <v>135</v>
      </c>
      <c r="C73" s="92" t="s">
        <v>134</v>
      </c>
      <c r="D73" s="405">
        <v>97591</v>
      </c>
      <c r="E73" s="405">
        <f t="shared" si="9"/>
        <v>12198.875</v>
      </c>
      <c r="F73" s="405">
        <v>1100</v>
      </c>
      <c r="G73" s="87">
        <f t="shared" si="10"/>
        <v>108689.875</v>
      </c>
      <c r="H73" s="418" t="s">
        <v>261</v>
      </c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s="284" customFormat="1" ht="15.75" x14ac:dyDescent="0.25">
      <c r="A74" s="132" t="s">
        <v>119</v>
      </c>
      <c r="B74" s="133" t="s">
        <v>120</v>
      </c>
      <c r="C74" s="92" t="s">
        <v>121</v>
      </c>
      <c r="D74" s="405"/>
      <c r="E74" s="405"/>
      <c r="F74" s="405"/>
      <c r="G74" s="87"/>
      <c r="H74" s="418"/>
      <c r="I74" s="286"/>
      <c r="J74" s="286"/>
      <c r="K74" s="286"/>
      <c r="L74" s="286"/>
      <c r="M74" s="286"/>
      <c r="N74" s="286"/>
      <c r="O74" s="286"/>
      <c r="P74" s="286"/>
      <c r="Q74" s="286"/>
    </row>
    <row r="75" spans="1:17" s="284" customFormat="1" ht="15.75" x14ac:dyDescent="0.25">
      <c r="A75" s="134" t="s">
        <v>119</v>
      </c>
      <c r="B75" s="135" t="s">
        <v>122</v>
      </c>
      <c r="C75" s="92" t="s">
        <v>123</v>
      </c>
      <c r="D75" s="405">
        <v>97301</v>
      </c>
      <c r="E75" s="405">
        <f t="shared" si="9"/>
        <v>12162.625</v>
      </c>
      <c r="F75" s="405">
        <v>1100</v>
      </c>
      <c r="G75" s="87">
        <f t="shared" si="10"/>
        <v>108363.625</v>
      </c>
      <c r="H75" s="418" t="s">
        <v>261</v>
      </c>
      <c r="I75" s="286"/>
      <c r="J75" s="286"/>
      <c r="K75" s="286"/>
      <c r="L75" s="286"/>
      <c r="M75" s="286"/>
      <c r="N75" s="286"/>
      <c r="O75" s="286"/>
      <c r="P75" s="286"/>
      <c r="Q75" s="286"/>
    </row>
    <row r="76" spans="1:17" s="229" customFormat="1" ht="15.75" x14ac:dyDescent="0.25">
      <c r="A76" s="90" t="s">
        <v>63</v>
      </c>
      <c r="B76" s="91" t="s">
        <v>136</v>
      </c>
      <c r="C76" s="120"/>
      <c r="D76" s="405">
        <v>91301</v>
      </c>
      <c r="E76" s="405">
        <f t="shared" si="9"/>
        <v>11412.625</v>
      </c>
      <c r="F76" s="405">
        <v>0</v>
      </c>
      <c r="G76" s="87">
        <f t="shared" si="10"/>
        <v>102713.625</v>
      </c>
      <c r="H76" s="418" t="s">
        <v>261</v>
      </c>
      <c r="I76" s="283"/>
      <c r="J76" s="283"/>
      <c r="K76" s="283"/>
      <c r="L76" s="283"/>
      <c r="M76" s="283"/>
      <c r="N76" s="283"/>
      <c r="O76" s="283"/>
      <c r="P76" s="283"/>
      <c r="Q76" s="283"/>
    </row>
    <row r="77" spans="1:17" s="229" customFormat="1" ht="15.75" x14ac:dyDescent="0.25">
      <c r="A77" s="90" t="s">
        <v>63</v>
      </c>
      <c r="B77" s="91" t="s">
        <v>137</v>
      </c>
      <c r="C77" s="120"/>
      <c r="D77" s="405">
        <v>89201</v>
      </c>
      <c r="E77" s="405">
        <f t="shared" si="9"/>
        <v>11150.125</v>
      </c>
      <c r="F77" s="405">
        <v>0</v>
      </c>
      <c r="G77" s="87">
        <f t="shared" si="10"/>
        <v>100351.125</v>
      </c>
      <c r="H77" s="418" t="s">
        <v>261</v>
      </c>
      <c r="I77" s="283"/>
      <c r="J77" s="283"/>
      <c r="K77" s="283"/>
      <c r="L77" s="283"/>
      <c r="M77" s="283"/>
      <c r="N77" s="283"/>
      <c r="O77" s="283"/>
      <c r="P77" s="283"/>
      <c r="Q77" s="283"/>
    </row>
    <row r="78" spans="1:17" s="229" customFormat="1" ht="16.5" thickBot="1" x14ac:dyDescent="0.3">
      <c r="A78" s="121" t="s">
        <v>63</v>
      </c>
      <c r="B78" s="122" t="s">
        <v>138</v>
      </c>
      <c r="C78" s="123"/>
      <c r="D78" s="423">
        <v>89701</v>
      </c>
      <c r="E78" s="406">
        <f t="shared" si="9"/>
        <v>11212.625</v>
      </c>
      <c r="F78" s="406">
        <v>0</v>
      </c>
      <c r="G78" s="312">
        <f t="shared" si="10"/>
        <v>100913.625</v>
      </c>
      <c r="H78" s="419" t="s">
        <v>261</v>
      </c>
      <c r="I78" s="283"/>
      <c r="J78" s="283"/>
      <c r="K78" s="283"/>
      <c r="L78" s="283"/>
      <c r="M78" s="283"/>
      <c r="N78" s="283"/>
      <c r="O78" s="283"/>
      <c r="P78" s="283"/>
      <c r="Q78" s="283"/>
    </row>
    <row r="79" spans="1:17" s="229" customFormat="1" ht="16.5" thickBot="1" x14ac:dyDescent="0.3">
      <c r="A79" s="163"/>
      <c r="B79" s="127"/>
      <c r="C79" s="128"/>
      <c r="D79" s="129"/>
      <c r="E79" s="129"/>
      <c r="F79" s="129"/>
      <c r="G79" s="129"/>
      <c r="H79" s="296"/>
      <c r="I79" s="283"/>
      <c r="J79" s="283"/>
      <c r="K79" s="283"/>
      <c r="L79" s="283"/>
      <c r="M79" s="283"/>
      <c r="N79" s="283"/>
      <c r="O79" s="283"/>
      <c r="P79" s="283"/>
      <c r="Q79" s="283"/>
    </row>
    <row r="80" spans="1:17" s="229" customFormat="1" ht="16.5" thickBot="1" x14ac:dyDescent="0.3">
      <c r="A80" s="478" t="s">
        <v>139</v>
      </c>
      <c r="B80" s="479"/>
      <c r="C80" s="479"/>
      <c r="D80" s="479"/>
      <c r="E80" s="480"/>
      <c r="F80" s="534"/>
      <c r="G80" s="535"/>
      <c r="H80" s="535"/>
      <c r="I80" s="283"/>
      <c r="J80" s="283"/>
      <c r="K80" s="283"/>
      <c r="L80" s="283"/>
      <c r="M80" s="283"/>
      <c r="N80" s="283"/>
      <c r="O80" s="283"/>
      <c r="P80" s="283"/>
      <c r="Q80" s="283"/>
    </row>
    <row r="81" spans="1:17" s="229" customFormat="1" ht="16.5" thickBot="1" x14ac:dyDescent="0.3">
      <c r="A81" s="478" t="s">
        <v>140</v>
      </c>
      <c r="B81" s="480"/>
      <c r="C81" s="175"/>
      <c r="D81" s="481" t="s">
        <v>141</v>
      </c>
      <c r="E81" s="482"/>
      <c r="F81" s="170"/>
      <c r="G81" s="170"/>
      <c r="H81" s="296"/>
      <c r="I81" s="283"/>
      <c r="J81" s="283"/>
      <c r="K81" s="283"/>
      <c r="L81" s="283"/>
      <c r="M81" s="283"/>
      <c r="N81" s="283"/>
      <c r="O81" s="283"/>
      <c r="P81" s="283"/>
      <c r="Q81" s="283"/>
    </row>
    <row r="82" spans="1:17" s="229" customFormat="1" ht="15.75" x14ac:dyDescent="0.25">
      <c r="A82" s="176" t="s">
        <v>142</v>
      </c>
      <c r="B82" s="177" t="s">
        <v>143</v>
      </c>
      <c r="C82" s="169"/>
      <c r="D82" s="178" t="s">
        <v>142</v>
      </c>
      <c r="E82" s="178" t="s">
        <v>143</v>
      </c>
      <c r="F82" s="170"/>
      <c r="G82" s="170"/>
      <c r="H82" s="296"/>
      <c r="I82" s="283"/>
      <c r="J82" s="283"/>
      <c r="K82" s="283"/>
      <c r="L82" s="283"/>
      <c r="M82" s="283"/>
      <c r="N82" s="283"/>
      <c r="O82" s="283"/>
      <c r="P82" s="283"/>
      <c r="Q82" s="283"/>
    </row>
    <row r="83" spans="1:17" s="229" customFormat="1" ht="15.75" x14ac:dyDescent="0.25">
      <c r="A83" s="179" t="s">
        <v>144</v>
      </c>
      <c r="B83" s="180">
        <v>300</v>
      </c>
      <c r="C83" s="169"/>
      <c r="D83" s="120" t="s">
        <v>145</v>
      </c>
      <c r="E83" s="181">
        <v>300</v>
      </c>
      <c r="F83" s="170"/>
      <c r="G83" s="170"/>
      <c r="H83" s="296"/>
      <c r="I83" s="283"/>
      <c r="J83" s="283"/>
      <c r="K83" s="283"/>
      <c r="L83" s="283"/>
      <c r="M83" s="283"/>
      <c r="N83" s="283"/>
      <c r="O83" s="283"/>
      <c r="P83" s="283"/>
      <c r="Q83" s="283"/>
    </row>
    <row r="84" spans="1:17" s="229" customFormat="1" ht="15.75" x14ac:dyDescent="0.25">
      <c r="A84" s="179" t="s">
        <v>146</v>
      </c>
      <c r="B84" s="180">
        <v>400</v>
      </c>
      <c r="C84" s="169"/>
      <c r="D84" s="120" t="s">
        <v>147</v>
      </c>
      <c r="E84" s="181">
        <v>400</v>
      </c>
      <c r="F84" s="170"/>
      <c r="G84" s="170"/>
      <c r="H84" s="296"/>
      <c r="I84" s="283"/>
      <c r="J84" s="283"/>
      <c r="K84" s="283"/>
      <c r="L84" s="283"/>
      <c r="M84" s="283"/>
      <c r="N84" s="283"/>
      <c r="O84" s="283"/>
      <c r="P84" s="283"/>
      <c r="Q84" s="283"/>
    </row>
    <row r="85" spans="1:17" s="229" customFormat="1" ht="15.75" x14ac:dyDescent="0.25">
      <c r="A85" s="179" t="s">
        <v>148</v>
      </c>
      <c r="B85" s="180">
        <v>500</v>
      </c>
      <c r="C85" s="169"/>
      <c r="D85" s="120" t="s">
        <v>149</v>
      </c>
      <c r="E85" s="181">
        <v>500</v>
      </c>
      <c r="F85" s="170"/>
      <c r="G85" s="170"/>
      <c r="H85" s="296"/>
      <c r="I85" s="283"/>
      <c r="J85" s="283"/>
      <c r="K85" s="283"/>
      <c r="L85" s="283"/>
      <c r="M85" s="283"/>
      <c r="N85" s="283"/>
      <c r="O85" s="283"/>
      <c r="P85" s="283"/>
      <c r="Q85" s="283"/>
    </row>
    <row r="86" spans="1:17" s="229" customFormat="1" ht="15.75" x14ac:dyDescent="0.25">
      <c r="A86" s="179" t="s">
        <v>150</v>
      </c>
      <c r="B86" s="180">
        <v>600</v>
      </c>
      <c r="C86" s="169"/>
      <c r="D86" s="120" t="s">
        <v>151</v>
      </c>
      <c r="E86" s="181">
        <v>600</v>
      </c>
      <c r="F86" s="170"/>
      <c r="G86" s="170"/>
      <c r="H86" s="296"/>
      <c r="I86" s="283"/>
      <c r="J86" s="283"/>
      <c r="K86" s="283"/>
      <c r="L86" s="283"/>
      <c r="M86" s="283"/>
      <c r="N86" s="283"/>
      <c r="O86" s="283"/>
      <c r="P86" s="283"/>
      <c r="Q86" s="283"/>
    </row>
    <row r="87" spans="1:17" s="229" customFormat="1" ht="15.75" x14ac:dyDescent="0.25">
      <c r="A87" s="179" t="s">
        <v>152</v>
      </c>
      <c r="B87" s="180">
        <v>700</v>
      </c>
      <c r="C87" s="169"/>
      <c r="D87" s="120" t="s">
        <v>153</v>
      </c>
      <c r="E87" s="181">
        <v>700</v>
      </c>
      <c r="F87" s="170"/>
      <c r="G87" s="170"/>
      <c r="H87" s="296"/>
      <c r="I87" s="283"/>
      <c r="J87" s="283"/>
      <c r="K87" s="283"/>
      <c r="L87" s="283"/>
      <c r="M87" s="283"/>
      <c r="N87" s="283"/>
      <c r="O87" s="283"/>
      <c r="P87" s="283"/>
      <c r="Q87" s="283"/>
    </row>
    <row r="88" spans="1:17" s="229" customFormat="1" ht="15.75" x14ac:dyDescent="0.25">
      <c r="A88" s="179" t="s">
        <v>154</v>
      </c>
      <c r="B88" s="180">
        <v>800</v>
      </c>
      <c r="C88" s="169"/>
      <c r="D88" s="120" t="s">
        <v>155</v>
      </c>
      <c r="E88" s="181">
        <v>750</v>
      </c>
      <c r="F88" s="170"/>
      <c r="G88" s="170"/>
      <c r="H88" s="296"/>
      <c r="I88" s="283"/>
      <c r="J88" s="283"/>
      <c r="K88" s="283"/>
      <c r="L88" s="283"/>
      <c r="M88" s="283"/>
      <c r="N88" s="283"/>
      <c r="O88" s="283"/>
      <c r="P88" s="283"/>
      <c r="Q88" s="283"/>
    </row>
    <row r="89" spans="1:17" s="229" customFormat="1" ht="15.75" x14ac:dyDescent="0.25">
      <c r="A89" s="182" t="s">
        <v>156</v>
      </c>
      <c r="B89" s="183">
        <v>900</v>
      </c>
      <c r="C89" s="169"/>
      <c r="D89" s="120" t="s">
        <v>157</v>
      </c>
      <c r="E89" s="181">
        <v>800</v>
      </c>
      <c r="F89" s="170"/>
      <c r="G89" s="170"/>
      <c r="H89" s="296"/>
      <c r="I89" s="283"/>
      <c r="J89" s="283"/>
      <c r="K89" s="283"/>
      <c r="L89" s="283"/>
      <c r="M89" s="283"/>
      <c r="N89" s="283"/>
      <c r="O89" s="283"/>
      <c r="P89" s="283"/>
      <c r="Q89" s="283"/>
    </row>
    <row r="90" spans="1:17" s="229" customFormat="1" ht="15.75" x14ac:dyDescent="0.25">
      <c r="A90" s="163" t="s">
        <v>234</v>
      </c>
      <c r="B90" s="184"/>
      <c r="C90" s="169"/>
      <c r="D90" s="128"/>
      <c r="E90" s="185"/>
      <c r="F90" s="170"/>
      <c r="G90" s="170"/>
      <c r="H90" s="296"/>
      <c r="I90" s="283"/>
      <c r="J90" s="283"/>
      <c r="K90" s="283"/>
      <c r="L90" s="283"/>
      <c r="M90" s="283"/>
      <c r="N90" s="283"/>
      <c r="O90" s="283"/>
      <c r="P90" s="283"/>
      <c r="Q90" s="283"/>
    </row>
    <row r="91" spans="1:17" s="229" customFormat="1" ht="15.75" x14ac:dyDescent="0.25">
      <c r="A91" s="186" t="s">
        <v>159</v>
      </c>
      <c r="B91" s="187"/>
      <c r="C91" s="188"/>
      <c r="D91" s="188"/>
      <c r="E91" s="188"/>
      <c r="F91" s="188"/>
      <c r="G91" s="188"/>
      <c r="H91" s="297"/>
      <c r="I91" s="283"/>
      <c r="J91" s="283"/>
      <c r="K91" s="283"/>
      <c r="L91" s="283"/>
      <c r="M91" s="283"/>
      <c r="N91" s="283"/>
      <c r="O91" s="283"/>
      <c r="P91" s="283"/>
      <c r="Q91" s="283"/>
    </row>
    <row r="92" spans="1:17" s="229" customFormat="1" ht="15.75" x14ac:dyDescent="0.25">
      <c r="A92" s="186" t="s">
        <v>160</v>
      </c>
      <c r="B92" s="187"/>
      <c r="C92" s="188"/>
      <c r="D92" s="188"/>
      <c r="E92" s="188"/>
      <c r="F92" s="188"/>
      <c r="G92" s="188"/>
      <c r="H92" s="297"/>
      <c r="I92" s="283"/>
      <c r="J92" s="283"/>
      <c r="K92" s="283"/>
      <c r="L92" s="283"/>
      <c r="M92" s="283"/>
      <c r="N92" s="283"/>
      <c r="O92" s="283"/>
      <c r="P92" s="283"/>
      <c r="Q92" s="283"/>
    </row>
    <row r="93" spans="1:17" s="94" customFormat="1" x14ac:dyDescent="0.25">
      <c r="B93" s="189"/>
      <c r="C93" s="190"/>
      <c r="D93" s="190"/>
      <c r="E93" s="190"/>
      <c r="F93" s="190"/>
      <c r="G93" s="190"/>
      <c r="H93" s="298"/>
      <c r="I93" s="96"/>
      <c r="J93" s="96"/>
      <c r="K93" s="96"/>
      <c r="L93" s="96"/>
      <c r="M93" s="96"/>
      <c r="N93" s="96"/>
      <c r="O93" s="96"/>
      <c r="P93" s="96"/>
      <c r="Q93" s="96"/>
    </row>
    <row r="94" spans="1:17" s="94" customFormat="1" x14ac:dyDescent="0.25">
      <c r="B94" s="189"/>
      <c r="C94" s="190"/>
      <c r="D94" s="190"/>
      <c r="E94" s="190"/>
      <c r="F94" s="190"/>
      <c r="G94" s="190"/>
      <c r="H94" s="298"/>
      <c r="I94" s="96"/>
      <c r="J94" s="96"/>
      <c r="K94" s="96"/>
      <c r="L94" s="96"/>
      <c r="M94" s="96"/>
      <c r="N94" s="96"/>
      <c r="O94" s="96"/>
      <c r="P94" s="96"/>
      <c r="Q94" s="96"/>
    </row>
    <row r="95" spans="1:17" s="94" customFormat="1" x14ac:dyDescent="0.25">
      <c r="B95" s="189"/>
      <c r="C95" s="190"/>
      <c r="D95" s="190"/>
      <c r="E95" s="190"/>
      <c r="F95" s="190"/>
      <c r="G95" s="190"/>
      <c r="H95" s="298"/>
      <c r="I95" s="96"/>
      <c r="J95" s="96"/>
      <c r="K95" s="96"/>
      <c r="L95" s="96"/>
      <c r="M95" s="96"/>
      <c r="N95" s="96"/>
      <c r="O95" s="96"/>
      <c r="P95" s="96"/>
      <c r="Q95" s="96"/>
    </row>
    <row r="96" spans="1:17" s="94" customFormat="1" x14ac:dyDescent="0.25">
      <c r="B96" s="189"/>
      <c r="C96" s="190"/>
      <c r="D96" s="190"/>
      <c r="E96" s="190"/>
      <c r="F96" s="190"/>
      <c r="G96" s="190"/>
      <c r="H96" s="298"/>
      <c r="I96" s="96"/>
      <c r="J96" s="96"/>
      <c r="K96" s="96"/>
      <c r="L96" s="96"/>
      <c r="M96" s="96"/>
      <c r="N96" s="96"/>
      <c r="O96" s="96"/>
      <c r="P96" s="96"/>
      <c r="Q96" s="96"/>
    </row>
    <row r="97" spans="1:17" s="94" customFormat="1" x14ac:dyDescent="0.25">
      <c r="B97" s="189"/>
      <c r="C97" s="190"/>
      <c r="D97" s="190"/>
      <c r="E97" s="190"/>
      <c r="F97" s="190"/>
      <c r="G97" s="190"/>
      <c r="H97" s="298"/>
      <c r="I97" s="96"/>
      <c r="J97" s="96"/>
      <c r="K97" s="96"/>
      <c r="L97" s="96"/>
      <c r="M97" s="96"/>
      <c r="N97" s="96"/>
      <c r="O97" s="96"/>
      <c r="P97" s="96"/>
      <c r="Q97" s="96"/>
    </row>
    <row r="98" spans="1:17" s="94" customFormat="1" x14ac:dyDescent="0.25">
      <c r="B98" s="189"/>
      <c r="C98" s="190"/>
      <c r="D98" s="190"/>
      <c r="E98" s="190"/>
      <c r="F98" s="190"/>
      <c r="G98" s="190"/>
      <c r="H98" s="298"/>
      <c r="I98" s="96"/>
      <c r="J98" s="96"/>
      <c r="K98" s="96"/>
      <c r="L98" s="96"/>
      <c r="M98" s="96"/>
      <c r="N98" s="96"/>
      <c r="O98" s="96"/>
      <c r="P98" s="96"/>
      <c r="Q98" s="96"/>
    </row>
    <row r="99" spans="1:17" s="94" customFormat="1" x14ac:dyDescent="0.25">
      <c r="B99" s="189"/>
      <c r="C99" s="190"/>
      <c r="D99" s="190"/>
      <c r="E99" s="190"/>
      <c r="F99" s="190"/>
      <c r="G99" s="190"/>
      <c r="H99" s="298"/>
      <c r="I99" s="96"/>
      <c r="J99" s="96"/>
      <c r="K99" s="96"/>
      <c r="L99" s="96"/>
      <c r="M99" s="96"/>
      <c r="N99" s="96"/>
      <c r="O99" s="96"/>
      <c r="P99" s="96"/>
      <c r="Q99" s="96"/>
    </row>
    <row r="100" spans="1:17" s="94" customFormat="1" x14ac:dyDescent="0.25">
      <c r="B100" s="189"/>
      <c r="C100" s="190"/>
      <c r="D100" s="190"/>
      <c r="E100" s="190"/>
      <c r="F100" s="190"/>
      <c r="G100" s="190"/>
      <c r="H100" s="298"/>
      <c r="I100" s="96"/>
      <c r="J100" s="96"/>
      <c r="K100" s="96"/>
      <c r="L100" s="96"/>
      <c r="M100" s="96"/>
      <c r="N100" s="96"/>
      <c r="O100" s="96"/>
      <c r="P100" s="96"/>
      <c r="Q100" s="96"/>
    </row>
    <row r="104" spans="1:17" x14ac:dyDescent="0.25">
      <c r="A104" s="12"/>
      <c r="B104" s="12"/>
      <c r="C104" s="13"/>
      <c r="D104" s="13"/>
      <c r="E104" s="13"/>
      <c r="F104" s="9"/>
      <c r="G104" s="9"/>
      <c r="H104" s="54"/>
    </row>
  </sheetData>
  <mergeCells count="17">
    <mergeCell ref="F80:H80"/>
    <mergeCell ref="A39:B39"/>
    <mergeCell ref="A67:B67"/>
    <mergeCell ref="A81:B81"/>
    <mergeCell ref="D81:E81"/>
    <mergeCell ref="A80:E80"/>
    <mergeCell ref="A6:G6"/>
    <mergeCell ref="A7:G7"/>
    <mergeCell ref="A8:H8"/>
    <mergeCell ref="A9:B9"/>
    <mergeCell ref="A37:H38"/>
    <mergeCell ref="H1:H5"/>
    <mergeCell ref="A1:A4"/>
    <mergeCell ref="B1:G1"/>
    <mergeCell ref="B2:G2"/>
    <mergeCell ref="B3:G3"/>
    <mergeCell ref="B4:G4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9"/>
  <sheetViews>
    <sheetView topLeftCell="A61" workbookViewId="0">
      <selection activeCell="D77" sqref="D77"/>
    </sheetView>
  </sheetViews>
  <sheetFormatPr defaultColWidth="14.85546875" defaultRowHeight="15" x14ac:dyDescent="0.2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 x14ac:dyDescent="0.6">
      <c r="A1" s="450"/>
      <c r="B1" s="451" t="s">
        <v>0</v>
      </c>
      <c r="C1" s="451"/>
      <c r="D1" s="451"/>
      <c r="E1" s="451"/>
      <c r="F1" s="451"/>
      <c r="G1" s="451"/>
      <c r="H1" s="376"/>
    </row>
    <row r="2" spans="1:15" ht="15.75" x14ac:dyDescent="0.25">
      <c r="A2" s="450"/>
      <c r="B2" s="452" t="s">
        <v>240</v>
      </c>
      <c r="C2" s="452"/>
      <c r="D2" s="452"/>
      <c r="E2" s="452"/>
      <c r="F2" s="452"/>
      <c r="G2" s="452"/>
      <c r="H2" s="377"/>
    </row>
    <row r="3" spans="1:15" x14ac:dyDescent="0.25">
      <c r="A3" s="450"/>
      <c r="B3" s="453" t="s">
        <v>243</v>
      </c>
      <c r="C3" s="453"/>
      <c r="D3" s="453"/>
      <c r="E3" s="453"/>
      <c r="F3" s="453"/>
      <c r="G3" s="453"/>
      <c r="H3" s="374"/>
    </row>
    <row r="4" spans="1:15" ht="15.75" x14ac:dyDescent="0.25">
      <c r="A4" s="450"/>
      <c r="B4" s="452" t="s">
        <v>242</v>
      </c>
      <c r="C4" s="452"/>
      <c r="D4" s="452"/>
      <c r="E4" s="452"/>
      <c r="F4" s="452"/>
      <c r="G4" s="452"/>
      <c r="H4" s="377"/>
    </row>
    <row r="5" spans="1:15" ht="15.75" thickBot="1" x14ac:dyDescent="0.3"/>
    <row r="6" spans="1:15" ht="15.75" thickBot="1" x14ac:dyDescent="0.3">
      <c r="A6" s="541" t="s">
        <v>196</v>
      </c>
      <c r="B6" s="542"/>
      <c r="C6" s="542"/>
      <c r="D6" s="542"/>
      <c r="E6" s="542"/>
      <c r="F6" s="542"/>
      <c r="G6" s="542"/>
      <c r="H6" s="36" t="s">
        <v>205</v>
      </c>
    </row>
    <row r="7" spans="1:15" ht="15.75" thickBot="1" x14ac:dyDescent="0.3">
      <c r="A7" s="541" t="s">
        <v>249</v>
      </c>
      <c r="B7" s="542"/>
      <c r="C7" s="542"/>
      <c r="D7" s="542"/>
      <c r="E7" s="542"/>
      <c r="F7" s="542"/>
      <c r="G7" s="542"/>
      <c r="H7" s="4">
        <v>42628</v>
      </c>
    </row>
    <row r="8" spans="1:15" x14ac:dyDescent="0.25">
      <c r="A8" s="548" t="s">
        <v>198</v>
      </c>
      <c r="B8" s="549"/>
      <c r="C8" s="549"/>
      <c r="D8" s="549"/>
      <c r="E8" s="549"/>
      <c r="F8" s="549"/>
      <c r="G8" s="549"/>
      <c r="H8" s="549"/>
    </row>
    <row r="9" spans="1:15" ht="20.25" x14ac:dyDescent="0.25">
      <c r="A9" s="578" t="s">
        <v>140</v>
      </c>
      <c r="B9" s="578"/>
      <c r="C9" s="578"/>
      <c r="D9" s="578"/>
      <c r="E9" s="578"/>
      <c r="F9" s="578"/>
      <c r="G9" s="578"/>
      <c r="H9" s="578"/>
    </row>
    <row r="10" spans="1:15" s="7" customFormat="1" ht="15.75" x14ac:dyDescent="0.25">
      <c r="A10" s="572" t="s">
        <v>254</v>
      </c>
      <c r="B10" s="572"/>
      <c r="C10" s="89" t="s">
        <v>8</v>
      </c>
      <c r="D10" s="89" t="s">
        <v>199</v>
      </c>
      <c r="E10" s="89" t="s">
        <v>11</v>
      </c>
      <c r="F10" s="89" t="s">
        <v>203</v>
      </c>
      <c r="G10" s="88" t="s">
        <v>200</v>
      </c>
      <c r="H10" s="358"/>
    </row>
    <row r="11" spans="1:15" s="229" customFormat="1" ht="15.75" x14ac:dyDescent="0.25">
      <c r="A11" s="302" t="s">
        <v>15</v>
      </c>
      <c r="B11" s="303" t="s">
        <v>16</v>
      </c>
      <c r="C11" s="313" t="s">
        <v>17</v>
      </c>
      <c r="D11" s="81">
        <v>78974</v>
      </c>
      <c r="E11" s="81">
        <f t="shared" ref="E11:E15" si="0">D11*12.5%</f>
        <v>9871.75</v>
      </c>
      <c r="F11" s="81">
        <v>1100</v>
      </c>
      <c r="G11" s="305">
        <f>D11+E11-F11</f>
        <v>87745.75</v>
      </c>
      <c r="H11" s="359" t="s">
        <v>204</v>
      </c>
    </row>
    <row r="12" spans="1:15" s="229" customFormat="1" ht="15.75" x14ac:dyDescent="0.25">
      <c r="A12" s="90" t="s">
        <v>15</v>
      </c>
      <c r="B12" s="91" t="s">
        <v>24</v>
      </c>
      <c r="C12" s="92" t="s">
        <v>25</v>
      </c>
      <c r="D12" s="82"/>
      <c r="E12" s="82"/>
      <c r="F12" s="82"/>
      <c r="G12" s="87"/>
      <c r="H12" s="359"/>
    </row>
    <row r="13" spans="1:15" s="229" customFormat="1" ht="15.75" x14ac:dyDescent="0.25">
      <c r="A13" s="90" t="s">
        <v>15</v>
      </c>
      <c r="B13" s="91" t="s">
        <v>20</v>
      </c>
      <c r="C13" s="92" t="s">
        <v>21</v>
      </c>
      <c r="D13" s="82"/>
      <c r="E13" s="82"/>
      <c r="F13" s="82"/>
      <c r="G13" s="87"/>
      <c r="H13" s="359"/>
      <c r="L13" s="282"/>
      <c r="M13" s="283"/>
      <c r="N13" s="283"/>
      <c r="O13" s="283"/>
    </row>
    <row r="14" spans="1:15" s="229" customFormat="1" ht="15.75" x14ac:dyDescent="0.25">
      <c r="A14" s="90" t="s">
        <v>15</v>
      </c>
      <c r="B14" s="91" t="s">
        <v>22</v>
      </c>
      <c r="C14" s="92" t="s">
        <v>23</v>
      </c>
      <c r="D14" s="82"/>
      <c r="E14" s="82"/>
      <c r="F14" s="82"/>
      <c r="G14" s="87"/>
      <c r="H14" s="359"/>
      <c r="L14" s="282"/>
      <c r="M14" s="283"/>
      <c r="N14" s="283"/>
      <c r="O14" s="283"/>
    </row>
    <row r="15" spans="1:15" s="229" customFormat="1" ht="15.75" x14ac:dyDescent="0.25">
      <c r="A15" s="90" t="s">
        <v>15</v>
      </c>
      <c r="B15" s="91" t="s">
        <v>18</v>
      </c>
      <c r="C15" s="92" t="s">
        <v>19</v>
      </c>
      <c r="D15" s="82">
        <v>80390</v>
      </c>
      <c r="E15" s="82">
        <f t="shared" si="0"/>
        <v>10048.75</v>
      </c>
      <c r="F15" s="82">
        <v>1100</v>
      </c>
      <c r="G15" s="87">
        <f t="shared" ref="G15:G76" si="1">D15+E15-F15</f>
        <v>89338.75</v>
      </c>
      <c r="H15" s="359" t="s">
        <v>204</v>
      </c>
      <c r="L15" s="282"/>
      <c r="M15" s="283"/>
      <c r="N15" s="283"/>
      <c r="O15" s="283"/>
    </row>
    <row r="16" spans="1:15" s="229" customFormat="1" ht="15.75" x14ac:dyDescent="0.25">
      <c r="A16" s="90" t="s">
        <v>15</v>
      </c>
      <c r="B16" s="91" t="s">
        <v>262</v>
      </c>
      <c r="C16" s="92" t="s">
        <v>263</v>
      </c>
      <c r="D16" s="410"/>
      <c r="E16" s="410"/>
      <c r="F16" s="410"/>
      <c r="G16" s="87"/>
      <c r="H16" s="409"/>
      <c r="L16" s="282"/>
      <c r="M16" s="283"/>
      <c r="N16" s="283"/>
      <c r="O16" s="283"/>
    </row>
    <row r="17" spans="1:15" s="284" customFormat="1" ht="15.75" x14ac:dyDescent="0.25">
      <c r="A17" s="90" t="s">
        <v>26</v>
      </c>
      <c r="B17" s="91" t="s">
        <v>27</v>
      </c>
      <c r="C17" s="92" t="s">
        <v>23</v>
      </c>
      <c r="D17" s="82">
        <v>81958</v>
      </c>
      <c r="E17" s="82">
        <v>10912.62</v>
      </c>
      <c r="F17" s="82">
        <v>1100</v>
      </c>
      <c r="G17" s="87">
        <f t="shared" si="1"/>
        <v>91770.62</v>
      </c>
      <c r="H17" s="409" t="s">
        <v>204</v>
      </c>
      <c r="L17" s="285"/>
      <c r="M17" s="286"/>
      <c r="N17" s="286"/>
      <c r="O17" s="286"/>
    </row>
    <row r="18" spans="1:15" s="229" customFormat="1" ht="15.75" x14ac:dyDescent="0.25">
      <c r="A18" s="90" t="s">
        <v>32</v>
      </c>
      <c r="B18" s="91" t="s">
        <v>33</v>
      </c>
      <c r="C18" s="92" t="s">
        <v>34</v>
      </c>
      <c r="D18" s="82"/>
      <c r="E18" s="82"/>
      <c r="F18" s="82"/>
      <c r="G18" s="87"/>
      <c r="H18" s="359"/>
      <c r="L18" s="283"/>
      <c r="M18" s="283"/>
      <c r="N18" s="283"/>
      <c r="O18" s="283"/>
    </row>
    <row r="19" spans="1:15" s="229" customFormat="1" ht="15.75" x14ac:dyDescent="0.25">
      <c r="A19" s="90" t="s">
        <v>35</v>
      </c>
      <c r="B19" s="91" t="s">
        <v>36</v>
      </c>
      <c r="C19" s="92" t="s">
        <v>37</v>
      </c>
      <c r="D19" s="82"/>
      <c r="E19" s="82"/>
      <c r="F19" s="82"/>
      <c r="G19" s="87"/>
      <c r="H19" s="359"/>
      <c r="L19" s="283"/>
      <c r="M19" s="283"/>
      <c r="N19" s="283"/>
      <c r="O19" s="283"/>
    </row>
    <row r="20" spans="1:15" s="229" customFormat="1" ht="15.75" x14ac:dyDescent="0.25">
      <c r="A20" s="90" t="s">
        <v>35</v>
      </c>
      <c r="B20" s="91" t="s">
        <v>38</v>
      </c>
      <c r="C20" s="92" t="s">
        <v>39</v>
      </c>
      <c r="D20" s="82"/>
      <c r="E20" s="82"/>
      <c r="F20" s="82"/>
      <c r="G20" s="87"/>
      <c r="H20" s="359"/>
      <c r="L20" s="283"/>
      <c r="M20" s="283"/>
      <c r="N20" s="283"/>
      <c r="O20" s="283"/>
    </row>
    <row r="21" spans="1:15" s="229" customFormat="1" ht="15.75" x14ac:dyDescent="0.25">
      <c r="A21" s="90" t="s">
        <v>28</v>
      </c>
      <c r="B21" s="91" t="s">
        <v>29</v>
      </c>
      <c r="C21" s="92" t="s">
        <v>19</v>
      </c>
      <c r="D21" s="82"/>
      <c r="E21" s="82"/>
      <c r="F21" s="317"/>
      <c r="G21" s="87"/>
      <c r="H21" s="359"/>
      <c r="L21" s="283"/>
      <c r="M21" s="283"/>
      <c r="N21" s="283"/>
      <c r="O21" s="283"/>
    </row>
    <row r="22" spans="1:15" s="229" customFormat="1" ht="15.75" x14ac:dyDescent="0.25">
      <c r="A22" s="90" t="s">
        <v>30</v>
      </c>
      <c r="B22" s="91" t="s">
        <v>31</v>
      </c>
      <c r="C22" s="92" t="s">
        <v>23</v>
      </c>
      <c r="D22" s="82"/>
      <c r="E22" s="82"/>
      <c r="F22" s="82"/>
      <c r="G22" s="87"/>
      <c r="H22" s="359"/>
      <c r="L22" s="283"/>
      <c r="M22" s="283"/>
      <c r="N22" s="283"/>
      <c r="O22" s="283"/>
    </row>
    <row r="23" spans="1:15" s="229" customFormat="1" ht="15.75" x14ac:dyDescent="0.25">
      <c r="A23" s="103" t="s">
        <v>59</v>
      </c>
      <c r="B23" s="91" t="s">
        <v>60</v>
      </c>
      <c r="C23" s="92" t="s">
        <v>19</v>
      </c>
      <c r="D23" s="82">
        <v>89543</v>
      </c>
      <c r="E23" s="82">
        <f t="shared" ref="E23:E28" si="2">D23*12.5%</f>
        <v>11192.875</v>
      </c>
      <c r="F23" s="82">
        <v>1100</v>
      </c>
      <c r="G23" s="87">
        <f t="shared" si="1"/>
        <v>99635.875</v>
      </c>
      <c r="H23" s="359" t="s">
        <v>204</v>
      </c>
      <c r="L23" s="282"/>
      <c r="M23" s="283"/>
      <c r="N23" s="283"/>
      <c r="O23" s="283"/>
    </row>
    <row r="24" spans="1:15" s="229" customFormat="1" ht="15.75" x14ac:dyDescent="0.25">
      <c r="A24" s="103" t="s">
        <v>40</v>
      </c>
      <c r="B24" s="91" t="s">
        <v>41</v>
      </c>
      <c r="C24" s="92" t="s">
        <v>23</v>
      </c>
      <c r="D24" s="82">
        <v>86661</v>
      </c>
      <c r="E24" s="82">
        <f t="shared" si="2"/>
        <v>10832.625</v>
      </c>
      <c r="F24" s="82">
        <v>1100</v>
      </c>
      <c r="G24" s="87">
        <f t="shared" si="1"/>
        <v>96393.625</v>
      </c>
      <c r="H24" s="359" t="s">
        <v>204</v>
      </c>
      <c r="L24" s="282"/>
      <c r="M24" s="283"/>
      <c r="N24" s="283"/>
      <c r="O24" s="283"/>
    </row>
    <row r="25" spans="1:15" s="229" customFormat="1" ht="15.75" x14ac:dyDescent="0.25">
      <c r="A25" s="103" t="s">
        <v>40</v>
      </c>
      <c r="B25" s="91" t="s">
        <v>42</v>
      </c>
      <c r="C25" s="92" t="s">
        <v>43</v>
      </c>
      <c r="D25" s="82">
        <v>91970</v>
      </c>
      <c r="E25" s="82">
        <f t="shared" si="2"/>
        <v>11496.25</v>
      </c>
      <c r="F25" s="82">
        <v>1100</v>
      </c>
      <c r="G25" s="87">
        <f t="shared" si="1"/>
        <v>102366.25</v>
      </c>
      <c r="H25" s="359" t="s">
        <v>204</v>
      </c>
      <c r="L25" s="282"/>
      <c r="M25" s="283"/>
      <c r="N25" s="283"/>
      <c r="O25" s="283"/>
    </row>
    <row r="26" spans="1:15" s="229" customFormat="1" ht="15.75" x14ac:dyDescent="0.25">
      <c r="A26" s="103" t="s">
        <v>59</v>
      </c>
      <c r="B26" s="91" t="s">
        <v>61</v>
      </c>
      <c r="C26" s="92" t="s">
        <v>62</v>
      </c>
      <c r="D26" s="82"/>
      <c r="E26" s="82"/>
      <c r="F26" s="82"/>
      <c r="G26" s="87"/>
      <c r="H26" s="359"/>
      <c r="L26" s="282"/>
      <c r="M26" s="283"/>
      <c r="N26" s="283"/>
      <c r="O26" s="283"/>
    </row>
    <row r="27" spans="1:15" s="229" customFormat="1" ht="15.75" x14ac:dyDescent="0.25">
      <c r="A27" s="103" t="s">
        <v>40</v>
      </c>
      <c r="B27" s="91" t="s">
        <v>44</v>
      </c>
      <c r="C27" s="92" t="s">
        <v>45</v>
      </c>
      <c r="D27" s="82">
        <v>87288</v>
      </c>
      <c r="E27" s="82">
        <f t="shared" si="2"/>
        <v>10911</v>
      </c>
      <c r="F27" s="82">
        <v>1100</v>
      </c>
      <c r="G27" s="87">
        <f t="shared" si="1"/>
        <v>97099</v>
      </c>
      <c r="H27" s="359" t="s">
        <v>204</v>
      </c>
      <c r="L27" s="282"/>
      <c r="M27" s="283"/>
      <c r="N27" s="283"/>
      <c r="O27" s="283"/>
    </row>
    <row r="28" spans="1:15" s="229" customFormat="1" ht="15.75" x14ac:dyDescent="0.25">
      <c r="A28" s="103" t="s">
        <v>40</v>
      </c>
      <c r="B28" s="91" t="s">
        <v>46</v>
      </c>
      <c r="C28" s="92" t="s">
        <v>45</v>
      </c>
      <c r="D28" s="82">
        <v>86610</v>
      </c>
      <c r="E28" s="82">
        <f t="shared" si="2"/>
        <v>10826.25</v>
      </c>
      <c r="F28" s="82">
        <v>1100</v>
      </c>
      <c r="G28" s="87">
        <f t="shared" si="1"/>
        <v>96336.25</v>
      </c>
      <c r="H28" s="359" t="s">
        <v>204</v>
      </c>
      <c r="L28" s="282"/>
      <c r="M28" s="283"/>
      <c r="N28" s="283"/>
      <c r="O28" s="283"/>
    </row>
    <row r="29" spans="1:15" s="229" customFormat="1" ht="15.75" x14ac:dyDescent="0.25">
      <c r="A29" s="103" t="s">
        <v>40</v>
      </c>
      <c r="B29" s="91" t="s">
        <v>47</v>
      </c>
      <c r="C29" s="92" t="s">
        <v>232</v>
      </c>
      <c r="D29" s="82"/>
      <c r="E29" s="82"/>
      <c r="F29" s="82"/>
      <c r="G29" s="87"/>
      <c r="H29" s="359"/>
      <c r="L29" s="282"/>
      <c r="M29" s="283"/>
      <c r="N29" s="283"/>
      <c r="O29" s="283"/>
    </row>
    <row r="30" spans="1:15" s="229" customFormat="1" ht="15.75" x14ac:dyDescent="0.25">
      <c r="A30" s="103" t="s">
        <v>40</v>
      </c>
      <c r="B30" s="91" t="s">
        <v>49</v>
      </c>
      <c r="C30" s="92" t="s">
        <v>232</v>
      </c>
      <c r="D30" s="82"/>
      <c r="E30" s="82"/>
      <c r="F30" s="82"/>
      <c r="G30" s="87"/>
      <c r="H30" s="359"/>
      <c r="L30" s="282"/>
      <c r="M30" s="283"/>
      <c r="N30" s="283"/>
      <c r="O30" s="283"/>
    </row>
    <row r="31" spans="1:15" s="229" customFormat="1" ht="15.75" x14ac:dyDescent="0.25">
      <c r="A31" s="103" t="s">
        <v>40</v>
      </c>
      <c r="B31" s="91" t="s">
        <v>50</v>
      </c>
      <c r="C31" s="92" t="s">
        <v>51</v>
      </c>
      <c r="D31" s="82"/>
      <c r="E31" s="82"/>
      <c r="F31" s="82"/>
      <c r="G31" s="87"/>
      <c r="H31" s="359"/>
      <c r="L31" s="282"/>
      <c r="M31" s="283"/>
      <c r="N31" s="283"/>
      <c r="O31" s="283"/>
    </row>
    <row r="32" spans="1:15" s="229" customFormat="1" ht="15.75" x14ac:dyDescent="0.25">
      <c r="A32" s="103" t="s">
        <v>40</v>
      </c>
      <c r="B32" s="91" t="s">
        <v>52</v>
      </c>
      <c r="C32" s="92" t="s">
        <v>53</v>
      </c>
      <c r="D32" s="82"/>
      <c r="E32" s="82"/>
      <c r="F32" s="82"/>
      <c r="G32" s="87"/>
      <c r="H32" s="359"/>
      <c r="L32" s="282"/>
      <c r="M32" s="283"/>
      <c r="N32" s="283"/>
      <c r="O32" s="283"/>
    </row>
    <row r="33" spans="1:236" s="229" customFormat="1" ht="15.75" x14ac:dyDescent="0.25">
      <c r="A33" s="103" t="s">
        <v>40</v>
      </c>
      <c r="B33" s="91" t="s">
        <v>54</v>
      </c>
      <c r="C33" s="92" t="s">
        <v>43</v>
      </c>
      <c r="D33" s="82"/>
      <c r="E33" s="82"/>
      <c r="F33" s="82"/>
      <c r="G33" s="87"/>
      <c r="H33" s="359"/>
      <c r="L33" s="282"/>
      <c r="M33" s="283"/>
      <c r="N33" s="283"/>
      <c r="O33" s="283"/>
    </row>
    <row r="34" spans="1:236" s="284" customFormat="1" ht="15.75" x14ac:dyDescent="0.25">
      <c r="A34" s="103" t="s">
        <v>40</v>
      </c>
      <c r="B34" s="91" t="s">
        <v>55</v>
      </c>
      <c r="C34" s="92" t="s">
        <v>56</v>
      </c>
      <c r="D34" s="82"/>
      <c r="E34" s="82"/>
      <c r="F34" s="82"/>
      <c r="G34" s="87"/>
      <c r="H34" s="359"/>
      <c r="L34" s="285"/>
      <c r="M34" s="286"/>
      <c r="N34" s="286"/>
      <c r="O34" s="286"/>
    </row>
    <row r="35" spans="1:236" s="229" customFormat="1" ht="15.75" x14ac:dyDescent="0.25">
      <c r="A35" s="103" t="s">
        <v>40</v>
      </c>
      <c r="B35" s="91" t="s">
        <v>57</v>
      </c>
      <c r="C35" s="92" t="s">
        <v>58</v>
      </c>
      <c r="D35" s="82"/>
      <c r="E35" s="82"/>
      <c r="F35" s="82"/>
      <c r="G35" s="87"/>
      <c r="H35" s="359"/>
      <c r="L35" s="282"/>
      <c r="M35" s="283"/>
      <c r="N35" s="283"/>
      <c r="O35" s="283"/>
    </row>
    <row r="36" spans="1:236" s="229" customFormat="1" ht="15.75" x14ac:dyDescent="0.25">
      <c r="A36" s="90" t="s">
        <v>63</v>
      </c>
      <c r="B36" s="91" t="s">
        <v>64</v>
      </c>
      <c r="C36" s="92"/>
      <c r="D36" s="82"/>
      <c r="E36" s="82"/>
      <c r="F36" s="82"/>
      <c r="G36" s="87"/>
      <c r="H36" s="359"/>
      <c r="L36" s="283"/>
      <c r="M36" s="283"/>
      <c r="N36" s="283"/>
      <c r="O36" s="283"/>
    </row>
    <row r="37" spans="1:236" s="229" customFormat="1" ht="15.75" x14ac:dyDescent="0.25">
      <c r="A37" s="90" t="s">
        <v>63</v>
      </c>
      <c r="B37" s="91" t="s">
        <v>65</v>
      </c>
      <c r="C37" s="92"/>
      <c r="D37" s="82"/>
      <c r="E37" s="82"/>
      <c r="F37" s="82"/>
      <c r="G37" s="87"/>
      <c r="H37" s="359"/>
      <c r="L37" s="283"/>
      <c r="M37" s="283"/>
      <c r="N37" s="283"/>
      <c r="O37" s="283"/>
    </row>
    <row r="38" spans="1:236" s="283" customFormat="1" ht="16.5" thickBot="1" x14ac:dyDescent="0.3">
      <c r="A38" s="370"/>
      <c r="B38" s="314"/>
      <c r="C38" s="315"/>
      <c r="D38" s="371"/>
      <c r="E38" s="167"/>
      <c r="F38" s="167"/>
      <c r="G38" s="316"/>
      <c r="H38" s="167"/>
      <c r="IB38" s="229"/>
    </row>
    <row r="39" spans="1:236" s="229" customFormat="1" ht="21" thickBot="1" x14ac:dyDescent="0.35">
      <c r="A39" s="531" t="s">
        <v>66</v>
      </c>
      <c r="B39" s="532"/>
      <c r="C39" s="532"/>
      <c r="D39" s="532"/>
      <c r="E39" s="532"/>
      <c r="F39" s="532"/>
      <c r="G39" s="532"/>
      <c r="H39" s="533"/>
      <c r="L39" s="283"/>
      <c r="M39" s="283"/>
      <c r="N39" s="283"/>
      <c r="O39" s="283"/>
    </row>
    <row r="40" spans="1:236" s="287" customFormat="1" ht="16.5" thickBot="1" x14ac:dyDescent="0.3">
      <c r="A40" s="543" t="s">
        <v>7</v>
      </c>
      <c r="B40" s="544"/>
      <c r="C40" s="309" t="s">
        <v>8</v>
      </c>
      <c r="D40" s="309" t="s">
        <v>199</v>
      </c>
      <c r="E40" s="309" t="s">
        <v>11</v>
      </c>
      <c r="F40" s="309" t="s">
        <v>203</v>
      </c>
      <c r="G40" s="365" t="s">
        <v>200</v>
      </c>
      <c r="H40" s="380"/>
      <c r="I40" s="288"/>
      <c r="M40" s="163"/>
      <c r="N40" s="163"/>
      <c r="O40" s="163"/>
      <c r="P40" s="163"/>
    </row>
    <row r="41" spans="1:236" s="175" customFormat="1" ht="15.75" x14ac:dyDescent="0.25">
      <c r="A41" s="302" t="s">
        <v>26</v>
      </c>
      <c r="B41" s="303" t="s">
        <v>67</v>
      </c>
      <c r="C41" s="304" t="s">
        <v>68</v>
      </c>
      <c r="D41" s="81"/>
      <c r="E41" s="81"/>
      <c r="F41" s="81"/>
      <c r="G41" s="305"/>
      <c r="H41" s="362"/>
      <c r="I41" s="129"/>
      <c r="M41" s="288"/>
      <c r="N41" s="288"/>
      <c r="O41" s="288"/>
      <c r="P41" s="288"/>
    </row>
    <row r="42" spans="1:236" s="175" customFormat="1" ht="15.75" x14ac:dyDescent="0.25">
      <c r="A42" s="90" t="s">
        <v>69</v>
      </c>
      <c r="B42" s="91" t="s">
        <v>70</v>
      </c>
      <c r="C42" s="115" t="s">
        <v>71</v>
      </c>
      <c r="D42" s="81"/>
      <c r="E42" s="82"/>
      <c r="F42" s="82"/>
      <c r="G42" s="87"/>
      <c r="H42" s="359"/>
      <c r="I42" s="129"/>
      <c r="M42" s="288"/>
      <c r="N42" s="288"/>
      <c r="O42" s="288"/>
      <c r="P42" s="288"/>
    </row>
    <row r="43" spans="1:236" s="175" customFormat="1" ht="15.75" x14ac:dyDescent="0.25">
      <c r="A43" s="90" t="s">
        <v>72</v>
      </c>
      <c r="B43" s="118" t="s">
        <v>73</v>
      </c>
      <c r="C43" s="115" t="s">
        <v>74</v>
      </c>
      <c r="D43" s="82"/>
      <c r="E43" s="82"/>
      <c r="F43" s="82"/>
      <c r="G43" s="87"/>
      <c r="H43" s="359"/>
      <c r="I43" s="129"/>
      <c r="M43" s="288"/>
      <c r="N43" s="288"/>
      <c r="O43" s="288"/>
      <c r="P43" s="288"/>
    </row>
    <row r="44" spans="1:236" s="229" customFormat="1" ht="15.75" x14ac:dyDescent="0.25">
      <c r="A44" s="90" t="s">
        <v>75</v>
      </c>
      <c r="B44" s="91" t="s">
        <v>76</v>
      </c>
      <c r="C44" s="115" t="s">
        <v>77</v>
      </c>
      <c r="D44" s="82">
        <v>89700</v>
      </c>
      <c r="E44" s="82">
        <f t="shared" ref="E44:E46" si="3">D44*12.5%</f>
        <v>11212.5</v>
      </c>
      <c r="F44" s="82">
        <v>1100</v>
      </c>
      <c r="G44" s="87">
        <f t="shared" si="1"/>
        <v>99812.5</v>
      </c>
      <c r="H44" s="359" t="s">
        <v>204</v>
      </c>
      <c r="I44" s="129"/>
      <c r="M44" s="283"/>
      <c r="N44" s="283"/>
      <c r="O44" s="283"/>
      <c r="P44" s="283"/>
    </row>
    <row r="45" spans="1:236" s="284" customFormat="1" ht="15.75" x14ac:dyDescent="0.25">
      <c r="A45" s="90" t="s">
        <v>75</v>
      </c>
      <c r="B45" s="91" t="s">
        <v>78</v>
      </c>
      <c r="C45" s="115" t="s">
        <v>43</v>
      </c>
      <c r="D45" s="82">
        <v>91217</v>
      </c>
      <c r="E45" s="82">
        <f t="shared" si="3"/>
        <v>11402.125</v>
      </c>
      <c r="F45" s="82">
        <v>1100</v>
      </c>
      <c r="G45" s="87">
        <f t="shared" si="1"/>
        <v>101519.125</v>
      </c>
      <c r="H45" s="359" t="s">
        <v>204</v>
      </c>
      <c r="I45" s="129"/>
      <c r="M45" s="286"/>
      <c r="N45" s="286"/>
      <c r="O45" s="286"/>
      <c r="P45" s="286"/>
    </row>
    <row r="46" spans="1:236" s="229" customFormat="1" ht="15.75" x14ac:dyDescent="0.25">
      <c r="A46" s="90" t="s">
        <v>79</v>
      </c>
      <c r="B46" s="91" t="s">
        <v>80</v>
      </c>
      <c r="C46" s="115" t="s">
        <v>43</v>
      </c>
      <c r="D46" s="82">
        <v>92734</v>
      </c>
      <c r="E46" s="82">
        <f t="shared" si="3"/>
        <v>11591.75</v>
      </c>
      <c r="F46" s="82">
        <v>1100</v>
      </c>
      <c r="G46" s="87">
        <f t="shared" si="1"/>
        <v>103225.75</v>
      </c>
      <c r="H46" s="359" t="s">
        <v>204</v>
      </c>
      <c r="I46" s="129"/>
      <c r="M46" s="283"/>
      <c r="N46" s="283"/>
      <c r="O46" s="283"/>
      <c r="P46" s="283"/>
    </row>
    <row r="47" spans="1:236" s="229" customFormat="1" ht="15.75" x14ac:dyDescent="0.25">
      <c r="A47" s="90" t="s">
        <v>75</v>
      </c>
      <c r="B47" s="91" t="s">
        <v>81</v>
      </c>
      <c r="C47" s="115" t="s">
        <v>43</v>
      </c>
      <c r="D47" s="82"/>
      <c r="E47" s="82"/>
      <c r="F47" s="82"/>
      <c r="G47" s="87"/>
      <c r="H47" s="359"/>
      <c r="I47" s="129"/>
      <c r="M47" s="283"/>
      <c r="N47" s="283"/>
      <c r="O47" s="283"/>
      <c r="P47" s="283"/>
    </row>
    <row r="48" spans="1:236" s="229" customFormat="1" ht="15.75" x14ac:dyDescent="0.25">
      <c r="A48" s="90" t="s">
        <v>82</v>
      </c>
      <c r="B48" s="91" t="s">
        <v>83</v>
      </c>
      <c r="C48" s="115" t="s">
        <v>84</v>
      </c>
      <c r="D48" s="82"/>
      <c r="E48" s="82"/>
      <c r="F48" s="82"/>
      <c r="G48" s="87"/>
      <c r="H48" s="359"/>
      <c r="I48" s="129"/>
      <c r="M48" s="283"/>
      <c r="N48" s="283"/>
      <c r="O48" s="283"/>
      <c r="P48" s="283"/>
    </row>
    <row r="49" spans="1:16" s="229" customFormat="1" ht="15.75" x14ac:dyDescent="0.25">
      <c r="A49" s="90" t="s">
        <v>91</v>
      </c>
      <c r="B49" s="91" t="s">
        <v>92</v>
      </c>
      <c r="C49" s="115" t="s">
        <v>93</v>
      </c>
      <c r="D49" s="82"/>
      <c r="E49" s="82"/>
      <c r="F49" s="82"/>
      <c r="G49" s="87"/>
      <c r="H49" s="359"/>
      <c r="I49" s="129"/>
      <c r="M49" s="283"/>
      <c r="N49" s="283"/>
      <c r="O49" s="283"/>
      <c r="P49" s="283"/>
    </row>
    <row r="50" spans="1:16" s="284" customFormat="1" ht="15.75" x14ac:dyDescent="0.25">
      <c r="A50" s="90" t="s">
        <v>94</v>
      </c>
      <c r="B50" s="91" t="s">
        <v>95</v>
      </c>
      <c r="C50" s="119" t="s">
        <v>96</v>
      </c>
      <c r="D50" s="82"/>
      <c r="E50" s="82"/>
      <c r="F50" s="82"/>
      <c r="G50" s="87"/>
      <c r="H50" s="359"/>
      <c r="I50" s="129"/>
      <c r="M50" s="286"/>
      <c r="N50" s="286"/>
      <c r="O50" s="286"/>
      <c r="P50" s="286"/>
    </row>
    <row r="51" spans="1:16" s="284" customFormat="1" ht="15.75" x14ac:dyDescent="0.25">
      <c r="A51" s="90" t="s">
        <v>94</v>
      </c>
      <c r="B51" s="91" t="s">
        <v>97</v>
      </c>
      <c r="C51" s="119" t="s">
        <v>98</v>
      </c>
      <c r="D51" s="82"/>
      <c r="E51" s="82"/>
      <c r="F51" s="82"/>
      <c r="G51" s="87"/>
      <c r="H51" s="359"/>
      <c r="I51" s="129"/>
      <c r="M51" s="286"/>
      <c r="N51" s="286"/>
      <c r="O51" s="286"/>
      <c r="P51" s="286"/>
    </row>
    <row r="52" spans="1:16" s="229" customFormat="1" ht="15.75" x14ac:dyDescent="0.25">
      <c r="A52" s="90" t="s">
        <v>99</v>
      </c>
      <c r="B52" s="91" t="s">
        <v>100</v>
      </c>
      <c r="C52" s="119" t="s">
        <v>101</v>
      </c>
      <c r="D52" s="83"/>
      <c r="E52" s="82"/>
      <c r="F52" s="82"/>
      <c r="G52" s="87"/>
      <c r="H52" s="359"/>
      <c r="I52" s="129"/>
      <c r="M52" s="283"/>
      <c r="N52" s="283"/>
      <c r="O52" s="283"/>
      <c r="P52" s="283"/>
    </row>
    <row r="53" spans="1:16" s="229" customFormat="1" ht="15.75" x14ac:dyDescent="0.25">
      <c r="A53" s="90" t="s">
        <v>99</v>
      </c>
      <c r="B53" s="91" t="s">
        <v>102</v>
      </c>
      <c r="C53" s="119" t="s">
        <v>101</v>
      </c>
      <c r="D53" s="83"/>
      <c r="E53" s="82"/>
      <c r="F53" s="82"/>
      <c r="G53" s="87"/>
      <c r="H53" s="359"/>
      <c r="I53" s="129"/>
      <c r="M53" s="283"/>
      <c r="N53" s="283"/>
      <c r="O53" s="283"/>
      <c r="P53" s="283"/>
    </row>
    <row r="54" spans="1:16" s="229" customFormat="1" ht="15.75" x14ac:dyDescent="0.25">
      <c r="A54" s="90" t="s">
        <v>105</v>
      </c>
      <c r="B54" s="91" t="s">
        <v>106</v>
      </c>
      <c r="C54" s="119" t="s">
        <v>107</v>
      </c>
      <c r="D54" s="82"/>
      <c r="E54" s="82"/>
      <c r="F54" s="82"/>
      <c r="G54" s="87"/>
      <c r="H54" s="359"/>
      <c r="I54" s="129"/>
      <c r="M54" s="283"/>
      <c r="N54" s="283"/>
      <c r="O54" s="283"/>
      <c r="P54" s="283"/>
    </row>
    <row r="55" spans="1:16" s="229" customFormat="1" ht="15.75" x14ac:dyDescent="0.25">
      <c r="A55" s="90" t="s">
        <v>108</v>
      </c>
      <c r="B55" s="91" t="s">
        <v>109</v>
      </c>
      <c r="C55" s="119" t="s">
        <v>110</v>
      </c>
      <c r="D55" s="82"/>
      <c r="E55" s="82"/>
      <c r="F55" s="82"/>
      <c r="G55" s="87"/>
      <c r="H55" s="359"/>
      <c r="I55" s="129"/>
      <c r="M55" s="283"/>
      <c r="N55" s="283"/>
      <c r="O55" s="283"/>
      <c r="P55" s="283"/>
    </row>
    <row r="56" spans="1:16" s="229" customFormat="1" ht="15.75" x14ac:dyDescent="0.25">
      <c r="A56" s="90" t="s">
        <v>108</v>
      </c>
      <c r="B56" s="91" t="s">
        <v>111</v>
      </c>
      <c r="C56" s="92" t="s">
        <v>98</v>
      </c>
      <c r="D56" s="78"/>
      <c r="E56" s="82"/>
      <c r="F56" s="82"/>
      <c r="G56" s="87"/>
      <c r="H56" s="359"/>
      <c r="I56" s="129"/>
      <c r="M56" s="283"/>
      <c r="N56" s="283"/>
      <c r="O56" s="283"/>
      <c r="P56" s="283"/>
    </row>
    <row r="57" spans="1:16" s="287" customFormat="1" ht="15.75" x14ac:dyDescent="0.25">
      <c r="A57" s="90" t="s">
        <v>99</v>
      </c>
      <c r="B57" s="91" t="s">
        <v>103</v>
      </c>
      <c r="C57" s="119" t="s">
        <v>104</v>
      </c>
      <c r="D57" s="78"/>
      <c r="E57" s="82"/>
      <c r="F57" s="82"/>
      <c r="G57" s="87"/>
      <c r="H57" s="359"/>
      <c r="I57" s="129"/>
      <c r="M57" s="163"/>
      <c r="N57" s="163"/>
      <c r="O57" s="163"/>
      <c r="P57" s="163"/>
    </row>
    <row r="58" spans="1:16" s="229" customFormat="1" ht="15.75" x14ac:dyDescent="0.25">
      <c r="A58" s="90" t="s">
        <v>85</v>
      </c>
      <c r="B58" s="91" t="s">
        <v>86</v>
      </c>
      <c r="C58" s="115" t="s">
        <v>87</v>
      </c>
      <c r="D58" s="78"/>
      <c r="E58" s="82"/>
      <c r="F58" s="82"/>
      <c r="G58" s="87"/>
      <c r="H58" s="359"/>
      <c r="I58" s="129"/>
      <c r="M58" s="283"/>
      <c r="N58" s="283"/>
      <c r="O58" s="283"/>
      <c r="P58" s="283"/>
    </row>
    <row r="59" spans="1:16" s="284" customFormat="1" ht="15.75" x14ac:dyDescent="0.25">
      <c r="A59" s="90" t="s">
        <v>88</v>
      </c>
      <c r="B59" s="91" t="s">
        <v>89</v>
      </c>
      <c r="C59" s="115" t="s">
        <v>90</v>
      </c>
      <c r="D59" s="82"/>
      <c r="E59" s="82"/>
      <c r="F59" s="82"/>
      <c r="G59" s="87"/>
      <c r="H59" s="356"/>
      <c r="I59" s="129"/>
    </row>
    <row r="60" spans="1:16" s="229" customFormat="1" ht="15.75" x14ac:dyDescent="0.25">
      <c r="A60" s="90" t="s">
        <v>63</v>
      </c>
      <c r="B60" s="91" t="s">
        <v>112</v>
      </c>
      <c r="C60" s="120"/>
      <c r="D60" s="82"/>
      <c r="E60" s="82"/>
      <c r="F60" s="82"/>
      <c r="G60" s="87"/>
      <c r="H60" s="359"/>
      <c r="I60" s="129"/>
      <c r="M60" s="283"/>
      <c r="N60" s="283"/>
      <c r="O60" s="283"/>
      <c r="P60" s="283"/>
    </row>
    <row r="61" spans="1:16" s="229" customFormat="1" ht="15.75" x14ac:dyDescent="0.25">
      <c r="A61" s="90" t="s">
        <v>63</v>
      </c>
      <c r="B61" s="91" t="s">
        <v>113</v>
      </c>
      <c r="C61" s="120"/>
      <c r="D61" s="82"/>
      <c r="E61" s="82"/>
      <c r="F61" s="82"/>
      <c r="G61" s="87"/>
      <c r="H61" s="359"/>
      <c r="I61" s="129"/>
      <c r="M61" s="283"/>
      <c r="N61" s="283"/>
      <c r="O61" s="283"/>
      <c r="P61" s="283"/>
    </row>
    <row r="62" spans="1:16" s="229" customFormat="1" ht="15.75" x14ac:dyDescent="0.25">
      <c r="A62" s="90" t="s">
        <v>63</v>
      </c>
      <c r="B62" s="91" t="s">
        <v>115</v>
      </c>
      <c r="C62" s="120"/>
      <c r="D62" s="82"/>
      <c r="E62" s="82"/>
      <c r="F62" s="82"/>
      <c r="G62" s="87"/>
      <c r="H62" s="359"/>
      <c r="I62" s="129"/>
      <c r="M62" s="282"/>
      <c r="N62" s="282"/>
      <c r="O62" s="282"/>
      <c r="P62" s="282"/>
    </row>
    <row r="63" spans="1:16" s="229" customFormat="1" ht="15.75" x14ac:dyDescent="0.25">
      <c r="A63" s="90" t="s">
        <v>63</v>
      </c>
      <c r="B63" s="91" t="s">
        <v>114</v>
      </c>
      <c r="C63" s="120"/>
      <c r="D63" s="82"/>
      <c r="E63" s="82"/>
      <c r="F63" s="82"/>
      <c r="G63" s="87"/>
      <c r="H63" s="359"/>
      <c r="I63" s="129"/>
      <c r="M63" s="282"/>
      <c r="N63" s="282"/>
      <c r="O63" s="282"/>
      <c r="P63" s="282"/>
    </row>
    <row r="64" spans="1:16" s="229" customFormat="1" ht="15.75" x14ac:dyDescent="0.25">
      <c r="A64" s="90" t="s">
        <v>63</v>
      </c>
      <c r="B64" s="91" t="s">
        <v>116</v>
      </c>
      <c r="C64" s="120"/>
      <c r="D64" s="82"/>
      <c r="E64" s="82"/>
      <c r="F64" s="82"/>
      <c r="G64" s="87"/>
      <c r="H64" s="359"/>
      <c r="I64" s="129"/>
      <c r="M64" s="282"/>
      <c r="N64" s="282"/>
      <c r="O64" s="282"/>
      <c r="P64" s="282"/>
    </row>
    <row r="65" spans="1:16" s="229" customFormat="1" ht="16.5" thickBot="1" x14ac:dyDescent="0.3">
      <c r="A65" s="121" t="s">
        <v>63</v>
      </c>
      <c r="B65" s="122" t="s">
        <v>117</v>
      </c>
      <c r="C65" s="120"/>
      <c r="D65" s="82"/>
      <c r="E65" s="82"/>
      <c r="F65" s="82"/>
      <c r="G65" s="87"/>
      <c r="H65" s="359"/>
      <c r="I65" s="129"/>
      <c r="M65" s="282"/>
      <c r="N65" s="282"/>
      <c r="O65" s="282"/>
      <c r="P65" s="282"/>
    </row>
    <row r="66" spans="1:16" s="229" customFormat="1" ht="15.75" x14ac:dyDescent="0.25">
      <c r="A66" s="163"/>
      <c r="B66" s="168"/>
      <c r="C66" s="169"/>
      <c r="D66" s="170"/>
      <c r="E66" s="170"/>
      <c r="F66" s="170"/>
      <c r="G66" s="316"/>
      <c r="H66" s="170"/>
      <c r="L66" s="283"/>
      <c r="M66" s="283"/>
      <c r="N66" s="283"/>
      <c r="O66" s="283"/>
    </row>
    <row r="67" spans="1:16" s="229" customFormat="1" ht="21" thickBot="1" x14ac:dyDescent="0.35">
      <c r="A67" s="579" t="s">
        <v>118</v>
      </c>
      <c r="B67" s="580"/>
      <c r="C67" s="580"/>
      <c r="D67" s="580"/>
      <c r="E67" s="580"/>
      <c r="F67" s="580"/>
      <c r="G67" s="580"/>
      <c r="H67" s="581"/>
      <c r="L67" s="283"/>
      <c r="M67" s="283"/>
      <c r="N67" s="283"/>
      <c r="O67" s="283"/>
    </row>
    <row r="68" spans="1:16" s="229" customFormat="1" ht="16.5" thickBot="1" x14ac:dyDescent="0.3">
      <c r="A68" s="543" t="s">
        <v>7</v>
      </c>
      <c r="B68" s="544"/>
      <c r="C68" s="309" t="s">
        <v>8</v>
      </c>
      <c r="D68" s="308" t="s">
        <v>199</v>
      </c>
      <c r="E68" s="309" t="s">
        <v>11</v>
      </c>
      <c r="F68" s="309" t="s">
        <v>203</v>
      </c>
      <c r="G68" s="365" t="s">
        <v>200</v>
      </c>
      <c r="H68" s="308"/>
      <c r="I68" s="288"/>
      <c r="M68" s="283"/>
      <c r="N68" s="283"/>
      <c r="O68" s="283"/>
      <c r="P68" s="283"/>
    </row>
    <row r="69" spans="1:16" s="229" customFormat="1" ht="15.75" x14ac:dyDescent="0.25">
      <c r="A69" s="378" t="s">
        <v>124</v>
      </c>
      <c r="B69" s="379" t="s">
        <v>125</v>
      </c>
      <c r="C69" s="313" t="s">
        <v>68</v>
      </c>
      <c r="D69" s="310"/>
      <c r="E69" s="81"/>
      <c r="F69" s="81"/>
      <c r="G69" s="305"/>
      <c r="H69" s="360"/>
      <c r="I69" s="129"/>
      <c r="M69" s="283"/>
      <c r="N69" s="283"/>
      <c r="O69" s="283"/>
      <c r="P69" s="283"/>
    </row>
    <row r="70" spans="1:16" s="229" customFormat="1" ht="15.75" x14ac:dyDescent="0.25">
      <c r="A70" s="132" t="s">
        <v>124</v>
      </c>
      <c r="B70" s="133" t="s">
        <v>126</v>
      </c>
      <c r="C70" s="92" t="s">
        <v>127</v>
      </c>
      <c r="D70" s="82"/>
      <c r="E70" s="82"/>
      <c r="F70" s="82"/>
      <c r="G70" s="87"/>
      <c r="H70" s="359"/>
      <c r="I70" s="129"/>
      <c r="M70" s="283"/>
      <c r="N70" s="283"/>
      <c r="O70" s="283"/>
      <c r="P70" s="283"/>
    </row>
    <row r="71" spans="1:16" s="175" customFormat="1" ht="15.75" x14ac:dyDescent="0.25">
      <c r="A71" s="132" t="s">
        <v>124</v>
      </c>
      <c r="B71" s="133" t="s">
        <v>128</v>
      </c>
      <c r="C71" s="92" t="s">
        <v>127</v>
      </c>
      <c r="D71" s="82"/>
      <c r="E71" s="82"/>
      <c r="F71" s="82"/>
      <c r="G71" s="87"/>
      <c r="H71" s="359"/>
      <c r="I71" s="129"/>
      <c r="J71" s="284"/>
      <c r="M71" s="288"/>
      <c r="N71" s="288"/>
      <c r="O71" s="288"/>
      <c r="P71" s="288"/>
    </row>
    <row r="72" spans="1:16" s="175" customFormat="1" ht="15.75" x14ac:dyDescent="0.25">
      <c r="A72" s="132" t="s">
        <v>129</v>
      </c>
      <c r="B72" s="133" t="s">
        <v>130</v>
      </c>
      <c r="C72" s="92" t="s">
        <v>131</v>
      </c>
      <c r="D72" s="82"/>
      <c r="E72" s="82"/>
      <c r="F72" s="82"/>
      <c r="G72" s="87"/>
      <c r="H72" s="359"/>
      <c r="I72" s="129"/>
      <c r="M72" s="288"/>
      <c r="N72" s="288"/>
      <c r="O72" s="288"/>
      <c r="P72" s="288"/>
    </row>
    <row r="73" spans="1:16" s="175" customFormat="1" ht="15.75" x14ac:dyDescent="0.25">
      <c r="A73" s="132" t="s">
        <v>132</v>
      </c>
      <c r="B73" s="133" t="s">
        <v>133</v>
      </c>
      <c r="C73" s="92" t="s">
        <v>134</v>
      </c>
      <c r="D73" s="82"/>
      <c r="E73" s="82"/>
      <c r="F73" s="82"/>
      <c r="G73" s="87"/>
      <c r="H73" s="359"/>
      <c r="I73" s="129"/>
      <c r="M73" s="288"/>
      <c r="N73" s="288"/>
      <c r="O73" s="288"/>
      <c r="P73" s="288"/>
    </row>
    <row r="74" spans="1:16" s="169" customFormat="1" ht="15.75" x14ac:dyDescent="0.25">
      <c r="A74" s="132" t="s">
        <v>132</v>
      </c>
      <c r="B74" s="133" t="s">
        <v>135</v>
      </c>
      <c r="C74" s="92" t="s">
        <v>134</v>
      </c>
      <c r="D74" s="82"/>
      <c r="E74" s="82"/>
      <c r="F74" s="82"/>
      <c r="G74" s="87"/>
      <c r="H74" s="359"/>
      <c r="I74" s="129"/>
      <c r="M74" s="128"/>
      <c r="N74" s="128"/>
      <c r="O74" s="128"/>
      <c r="P74" s="128"/>
    </row>
    <row r="75" spans="1:16" s="284" customFormat="1" ht="15.75" x14ac:dyDescent="0.25">
      <c r="A75" s="132" t="s">
        <v>119</v>
      </c>
      <c r="B75" s="133" t="s">
        <v>120</v>
      </c>
      <c r="C75" s="92" t="s">
        <v>121</v>
      </c>
      <c r="D75" s="82"/>
      <c r="E75" s="82"/>
      <c r="F75" s="82"/>
      <c r="G75" s="87"/>
      <c r="H75" s="359"/>
      <c r="I75" s="129"/>
      <c r="J75" s="175"/>
      <c r="M75" s="286"/>
      <c r="N75" s="286"/>
      <c r="O75" s="286"/>
      <c r="P75" s="286"/>
    </row>
    <row r="76" spans="1:16" s="284" customFormat="1" ht="15.75" x14ac:dyDescent="0.25">
      <c r="A76" s="134" t="s">
        <v>119</v>
      </c>
      <c r="B76" s="135" t="s">
        <v>122</v>
      </c>
      <c r="C76" s="92" t="s">
        <v>123</v>
      </c>
      <c r="D76" s="82">
        <v>99914</v>
      </c>
      <c r="E76" s="82">
        <f t="shared" ref="E76" si="4">D76*12.5%</f>
        <v>12489.25</v>
      </c>
      <c r="F76" s="82">
        <v>1100</v>
      </c>
      <c r="G76" s="87">
        <f t="shared" si="1"/>
        <v>111303.25</v>
      </c>
      <c r="H76" s="359" t="s">
        <v>204</v>
      </c>
      <c r="I76" s="129"/>
      <c r="J76" s="175"/>
      <c r="M76" s="286"/>
      <c r="N76" s="286"/>
      <c r="O76" s="286"/>
      <c r="P76" s="286"/>
    </row>
    <row r="77" spans="1:16" s="229" customFormat="1" ht="15.75" x14ac:dyDescent="0.25">
      <c r="A77" s="90" t="s">
        <v>63</v>
      </c>
      <c r="B77" s="91" t="s">
        <v>136</v>
      </c>
      <c r="C77" s="120"/>
      <c r="D77" s="82"/>
      <c r="E77" s="82"/>
      <c r="F77" s="82"/>
      <c r="G77" s="87"/>
      <c r="H77" s="359"/>
      <c r="I77" s="129"/>
      <c r="J77" s="284"/>
      <c r="M77" s="283"/>
      <c r="N77" s="283"/>
      <c r="O77" s="283"/>
      <c r="P77" s="283"/>
    </row>
    <row r="78" spans="1:16" s="229" customFormat="1" ht="15.75" x14ac:dyDescent="0.25">
      <c r="A78" s="90" t="s">
        <v>63</v>
      </c>
      <c r="B78" s="91" t="s">
        <v>137</v>
      </c>
      <c r="C78" s="120"/>
      <c r="D78" s="82"/>
      <c r="E78" s="82"/>
      <c r="F78" s="82"/>
      <c r="G78" s="87"/>
      <c r="H78" s="359"/>
      <c r="I78" s="129"/>
      <c r="M78" s="283"/>
      <c r="N78" s="283"/>
      <c r="O78" s="283"/>
      <c r="P78" s="283"/>
    </row>
    <row r="79" spans="1:16" s="229" customFormat="1" ht="16.5" thickBot="1" x14ac:dyDescent="0.3">
      <c r="A79" s="121" t="s">
        <v>63</v>
      </c>
      <c r="B79" s="122" t="s">
        <v>138</v>
      </c>
      <c r="C79" s="123"/>
      <c r="D79" s="311"/>
      <c r="E79" s="311"/>
      <c r="F79" s="311"/>
      <c r="G79" s="312"/>
      <c r="H79" s="361"/>
      <c r="I79" s="129"/>
      <c r="M79" s="283"/>
      <c r="N79" s="283"/>
      <c r="O79" s="283"/>
      <c r="P79" s="283"/>
    </row>
    <row r="80" spans="1:16" s="229" customFormat="1" ht="16.5" thickBot="1" x14ac:dyDescent="0.3">
      <c r="A80" s="171"/>
      <c r="B80" s="172"/>
      <c r="C80" s="173"/>
      <c r="D80" s="174"/>
      <c r="E80" s="174"/>
      <c r="F80" s="129"/>
      <c r="G80" s="129"/>
      <c r="H80" s="129"/>
      <c r="L80" s="283"/>
      <c r="M80" s="283"/>
      <c r="N80" s="283"/>
      <c r="O80" s="283"/>
    </row>
    <row r="81" spans="1:15" s="229" customFormat="1" ht="16.5" thickBot="1" x14ac:dyDescent="0.3">
      <c r="A81" s="478" t="s">
        <v>139</v>
      </c>
      <c r="B81" s="479"/>
      <c r="C81" s="479"/>
      <c r="D81" s="479"/>
      <c r="E81" s="480"/>
      <c r="F81" s="534"/>
      <c r="G81" s="535"/>
      <c r="H81" s="535"/>
      <c r="L81" s="283"/>
      <c r="M81" s="283"/>
      <c r="N81" s="283"/>
      <c r="O81" s="283"/>
    </row>
    <row r="82" spans="1:15" s="229" customFormat="1" ht="16.5" thickBot="1" x14ac:dyDescent="0.3">
      <c r="A82" s="478" t="s">
        <v>140</v>
      </c>
      <c r="B82" s="480"/>
      <c r="C82" s="175"/>
      <c r="D82" s="481" t="s">
        <v>141</v>
      </c>
      <c r="E82" s="482"/>
      <c r="F82" s="170"/>
      <c r="G82" s="170"/>
      <c r="H82" s="170"/>
      <c r="L82" s="283"/>
      <c r="M82" s="283"/>
      <c r="N82" s="283"/>
      <c r="O82" s="283"/>
    </row>
    <row r="83" spans="1:15" s="229" customFormat="1" ht="15.75" x14ac:dyDescent="0.25">
      <c r="A83" s="176" t="s">
        <v>142</v>
      </c>
      <c r="B83" s="177" t="s">
        <v>143</v>
      </c>
      <c r="C83" s="169"/>
      <c r="D83" s="178" t="s">
        <v>142</v>
      </c>
      <c r="E83" s="178" t="s">
        <v>143</v>
      </c>
      <c r="F83" s="170"/>
      <c r="G83" s="170"/>
      <c r="H83" s="170"/>
      <c r="L83" s="283"/>
      <c r="M83" s="283"/>
      <c r="N83" s="283"/>
      <c r="O83" s="283"/>
    </row>
    <row r="84" spans="1:15" s="229" customFormat="1" ht="15.75" x14ac:dyDescent="0.25">
      <c r="A84" s="179" t="s">
        <v>144</v>
      </c>
      <c r="B84" s="180">
        <v>300</v>
      </c>
      <c r="C84" s="169"/>
      <c r="D84" s="120" t="s">
        <v>145</v>
      </c>
      <c r="E84" s="181">
        <v>300</v>
      </c>
      <c r="F84" s="170"/>
      <c r="G84" s="170"/>
      <c r="H84" s="170"/>
      <c r="L84" s="283"/>
      <c r="M84" s="283"/>
      <c r="N84" s="283"/>
      <c r="O84" s="283"/>
    </row>
    <row r="85" spans="1:15" s="229" customFormat="1" ht="15.75" x14ac:dyDescent="0.25">
      <c r="A85" s="179" t="s">
        <v>146</v>
      </c>
      <c r="B85" s="180">
        <v>400</v>
      </c>
      <c r="C85" s="169"/>
      <c r="D85" s="120" t="s">
        <v>147</v>
      </c>
      <c r="E85" s="181">
        <v>400</v>
      </c>
      <c r="F85" s="170"/>
      <c r="G85" s="170"/>
      <c r="H85" s="170"/>
      <c r="L85" s="283"/>
      <c r="M85" s="283"/>
      <c r="N85" s="283"/>
      <c r="O85" s="283"/>
    </row>
    <row r="86" spans="1:15" s="229" customFormat="1" ht="15.75" x14ac:dyDescent="0.25">
      <c r="A86" s="179" t="s">
        <v>148</v>
      </c>
      <c r="B86" s="180">
        <v>500</v>
      </c>
      <c r="C86" s="169"/>
      <c r="D86" s="120" t="s">
        <v>149</v>
      </c>
      <c r="E86" s="181">
        <v>500</v>
      </c>
      <c r="F86" s="170"/>
      <c r="G86" s="170"/>
      <c r="H86" s="170"/>
      <c r="L86" s="283"/>
      <c r="M86" s="283"/>
      <c r="N86" s="283"/>
      <c r="O86" s="283"/>
    </row>
    <row r="87" spans="1:15" s="229" customFormat="1" ht="15.75" x14ac:dyDescent="0.25">
      <c r="A87" s="179" t="s">
        <v>150</v>
      </c>
      <c r="B87" s="180">
        <v>600</v>
      </c>
      <c r="C87" s="169"/>
      <c r="D87" s="120" t="s">
        <v>151</v>
      </c>
      <c r="E87" s="181">
        <v>600</v>
      </c>
      <c r="F87" s="170"/>
      <c r="G87" s="170"/>
      <c r="H87" s="170"/>
    </row>
    <row r="88" spans="1:15" s="229" customFormat="1" ht="15.75" x14ac:dyDescent="0.25">
      <c r="A88" s="179" t="s">
        <v>152</v>
      </c>
      <c r="B88" s="180">
        <v>700</v>
      </c>
      <c r="C88" s="169"/>
      <c r="D88" s="120" t="s">
        <v>153</v>
      </c>
      <c r="E88" s="181">
        <v>700</v>
      </c>
      <c r="F88" s="170"/>
      <c r="G88" s="170"/>
      <c r="H88" s="170"/>
    </row>
    <row r="89" spans="1:15" s="229" customFormat="1" ht="15.75" x14ac:dyDescent="0.25">
      <c r="A89" s="179" t="s">
        <v>154</v>
      </c>
      <c r="B89" s="180">
        <v>800</v>
      </c>
      <c r="C89" s="169"/>
      <c r="D89" s="120" t="s">
        <v>155</v>
      </c>
      <c r="E89" s="181">
        <v>750</v>
      </c>
      <c r="F89" s="170"/>
      <c r="G89" s="170"/>
      <c r="H89" s="170"/>
    </row>
    <row r="90" spans="1:15" s="229" customFormat="1" ht="15.75" x14ac:dyDescent="0.25">
      <c r="A90" s="182" t="s">
        <v>156</v>
      </c>
      <c r="B90" s="183">
        <v>900</v>
      </c>
      <c r="C90" s="169"/>
      <c r="D90" s="120" t="s">
        <v>157</v>
      </c>
      <c r="E90" s="181">
        <v>800</v>
      </c>
      <c r="F90" s="170"/>
      <c r="G90" s="170"/>
      <c r="H90" s="170"/>
    </row>
    <row r="91" spans="1:15" s="229" customFormat="1" ht="15.75" x14ac:dyDescent="0.25">
      <c r="A91" s="163" t="s">
        <v>234</v>
      </c>
      <c r="B91" s="184"/>
      <c r="C91" s="169"/>
      <c r="D91" s="128"/>
      <c r="E91" s="185"/>
      <c r="F91" s="170"/>
      <c r="G91" s="170"/>
      <c r="H91" s="170"/>
    </row>
    <row r="92" spans="1:15" s="229" customFormat="1" ht="15.75" x14ac:dyDescent="0.25">
      <c r="A92" s="186" t="s">
        <v>159</v>
      </c>
      <c r="B92" s="187"/>
      <c r="C92" s="188"/>
      <c r="D92" s="188"/>
      <c r="E92" s="188"/>
      <c r="F92" s="188"/>
      <c r="G92" s="188"/>
      <c r="H92" s="188"/>
    </row>
    <row r="93" spans="1:15" s="229" customFormat="1" ht="15.75" x14ac:dyDescent="0.25">
      <c r="A93" s="186" t="s">
        <v>160</v>
      </c>
      <c r="B93" s="187"/>
      <c r="C93" s="188"/>
      <c r="D93" s="188"/>
      <c r="E93" s="188"/>
      <c r="F93" s="188"/>
      <c r="G93" s="188"/>
      <c r="H93" s="188"/>
    </row>
    <row r="99" spans="1:8" x14ac:dyDescent="0.25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40:B40"/>
    <mergeCell ref="A39:H39"/>
    <mergeCell ref="A68:B68"/>
    <mergeCell ref="A67:H67"/>
    <mergeCell ref="A82:B82"/>
    <mergeCell ref="D82:E82"/>
    <mergeCell ref="A81:E81"/>
    <mergeCell ref="F81:H81"/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05"/>
  <sheetViews>
    <sheetView workbookViewId="0">
      <selection activeCell="F13" sqref="F13"/>
    </sheetView>
  </sheetViews>
  <sheetFormatPr defaultColWidth="14.85546875" defaultRowHeight="15" x14ac:dyDescent="0.25"/>
  <cols>
    <col min="1" max="1" width="24.5703125" customWidth="1"/>
    <col min="2" max="2" width="14.85546875" style="1"/>
    <col min="3" max="3" width="14.85546875" style="2"/>
    <col min="4" max="4" width="20.42578125" style="2" customWidth="1"/>
    <col min="5" max="5" width="14.85546875" style="2"/>
    <col min="6" max="6" width="19" style="2" customWidth="1"/>
    <col min="7" max="7" width="26" style="2" customWidth="1"/>
    <col min="8" max="8" width="29.28515625" style="2" customWidth="1"/>
  </cols>
  <sheetData>
    <row r="1" spans="1:15" ht="55.5" customHeight="1" x14ac:dyDescent="0.6">
      <c r="A1" s="450"/>
      <c r="B1" s="451" t="s">
        <v>0</v>
      </c>
      <c r="C1" s="451"/>
      <c r="D1" s="451"/>
      <c r="E1" s="451"/>
      <c r="F1" s="451"/>
      <c r="G1" s="451"/>
      <c r="H1" s="451"/>
    </row>
    <row r="2" spans="1:15" ht="15.75" x14ac:dyDescent="0.25">
      <c r="A2" s="450"/>
      <c r="B2" s="452" t="s">
        <v>240</v>
      </c>
      <c r="C2" s="452"/>
      <c r="D2" s="452"/>
      <c r="E2" s="452"/>
      <c r="F2" s="452"/>
      <c r="G2" s="452"/>
      <c r="H2" s="452"/>
    </row>
    <row r="3" spans="1:15" x14ac:dyDescent="0.25">
      <c r="A3" s="450"/>
      <c r="B3" s="518" t="s">
        <v>243</v>
      </c>
      <c r="C3" s="518"/>
      <c r="D3" s="518"/>
      <c r="E3" s="518"/>
      <c r="F3" s="518"/>
      <c r="G3" s="518"/>
      <c r="H3" s="518"/>
    </row>
    <row r="4" spans="1:15" ht="15.75" x14ac:dyDescent="0.25">
      <c r="A4" s="450"/>
      <c r="B4" s="452" t="s">
        <v>242</v>
      </c>
      <c r="C4" s="452"/>
      <c r="D4" s="452"/>
      <c r="E4" s="452"/>
      <c r="F4" s="452"/>
      <c r="G4" s="452"/>
      <c r="H4" s="452"/>
    </row>
    <row r="5" spans="1:15" ht="15.75" thickBot="1" x14ac:dyDescent="0.3"/>
    <row r="6" spans="1:15" ht="15.75" thickBot="1" x14ac:dyDescent="0.3">
      <c r="A6" s="541" t="s">
        <v>196</v>
      </c>
      <c r="B6" s="542"/>
      <c r="C6" s="542"/>
      <c r="D6" s="542"/>
      <c r="E6" s="542"/>
      <c r="F6" s="542"/>
      <c r="G6" s="542"/>
      <c r="H6" s="36" t="s">
        <v>206</v>
      </c>
    </row>
    <row r="7" spans="1:15" ht="15.75" thickBot="1" x14ac:dyDescent="0.3">
      <c r="A7" s="541" t="s">
        <v>250</v>
      </c>
      <c r="B7" s="542"/>
      <c r="C7" s="542"/>
      <c r="D7" s="542"/>
      <c r="E7" s="542"/>
      <c r="F7" s="542"/>
      <c r="G7" s="542"/>
      <c r="H7" s="4">
        <v>42628</v>
      </c>
    </row>
    <row r="8" spans="1:15" x14ac:dyDescent="0.25">
      <c r="A8" s="548" t="s">
        <v>198</v>
      </c>
      <c r="B8" s="549"/>
      <c r="C8" s="549"/>
      <c r="D8" s="549"/>
      <c r="E8" s="549"/>
      <c r="F8" s="549"/>
      <c r="G8" s="549"/>
      <c r="H8" s="549"/>
    </row>
    <row r="9" spans="1:15" x14ac:dyDescent="0.25">
      <c r="A9" s="582" t="s">
        <v>140</v>
      </c>
      <c r="B9" s="582"/>
      <c r="C9" s="582"/>
      <c r="D9" s="582"/>
      <c r="E9" s="582"/>
      <c r="F9" s="582"/>
      <c r="G9" s="582"/>
      <c r="H9" s="582"/>
    </row>
    <row r="10" spans="1:15" s="7" customFormat="1" ht="15.75" x14ac:dyDescent="0.25">
      <c r="A10" s="572" t="s">
        <v>255</v>
      </c>
      <c r="B10" s="572"/>
      <c r="C10" s="89" t="s">
        <v>8</v>
      </c>
      <c r="D10" s="89" t="s">
        <v>199</v>
      </c>
      <c r="E10" s="89" t="s">
        <v>11</v>
      </c>
      <c r="F10" s="89" t="s">
        <v>203</v>
      </c>
      <c r="G10" s="88" t="s">
        <v>200</v>
      </c>
      <c r="H10" s="358"/>
    </row>
    <row r="11" spans="1:15" s="157" customFormat="1" ht="14.25" x14ac:dyDescent="0.2">
      <c r="A11" s="324" t="s">
        <v>15</v>
      </c>
      <c r="B11" s="325" t="s">
        <v>16</v>
      </c>
      <c r="C11" s="347" t="s">
        <v>17</v>
      </c>
      <c r="D11" s="318">
        <v>78373</v>
      </c>
      <c r="E11" s="318">
        <f t="shared" ref="E11:E16" si="0">D11*12.5%</f>
        <v>9796.625</v>
      </c>
      <c r="F11" s="318">
        <v>1100</v>
      </c>
      <c r="G11" s="327">
        <f>D11+E11-F11</f>
        <v>87069.625</v>
      </c>
      <c r="H11" s="363" t="s">
        <v>204</v>
      </c>
    </row>
    <row r="12" spans="1:15" s="157" customFormat="1" ht="14.25" x14ac:dyDescent="0.2">
      <c r="A12" s="242" t="s">
        <v>15</v>
      </c>
      <c r="B12" s="243" t="s">
        <v>24</v>
      </c>
      <c r="C12" s="244" t="s">
        <v>25</v>
      </c>
      <c r="D12" s="257"/>
      <c r="E12" s="257"/>
      <c r="F12" s="257"/>
      <c r="G12" s="319"/>
      <c r="H12" s="363"/>
    </row>
    <row r="13" spans="1:15" s="157" customFormat="1" ht="14.25" x14ac:dyDescent="0.2">
      <c r="A13" s="242" t="s">
        <v>15</v>
      </c>
      <c r="B13" s="243" t="s">
        <v>20</v>
      </c>
      <c r="C13" s="244" t="s">
        <v>21</v>
      </c>
      <c r="D13" s="257"/>
      <c r="E13" s="257"/>
      <c r="F13" s="257"/>
      <c r="G13" s="319"/>
      <c r="H13" s="363"/>
      <c r="L13" s="158"/>
      <c r="M13" s="159"/>
      <c r="N13" s="159"/>
      <c r="O13" s="159"/>
    </row>
    <row r="14" spans="1:15" s="157" customFormat="1" ht="14.25" x14ac:dyDescent="0.2">
      <c r="A14" s="242" t="s">
        <v>15</v>
      </c>
      <c r="B14" s="243" t="s">
        <v>22</v>
      </c>
      <c r="C14" s="244" t="s">
        <v>23</v>
      </c>
      <c r="D14" s="257"/>
      <c r="E14" s="257"/>
      <c r="F14" s="257"/>
      <c r="G14" s="319"/>
      <c r="H14" s="363"/>
      <c r="L14" s="158"/>
      <c r="M14" s="159"/>
      <c r="N14" s="159"/>
      <c r="O14" s="159"/>
    </row>
    <row r="15" spans="1:15" s="157" customFormat="1" ht="14.25" x14ac:dyDescent="0.2">
      <c r="A15" s="242" t="s">
        <v>15</v>
      </c>
      <c r="B15" s="243" t="s">
        <v>18</v>
      </c>
      <c r="C15" s="244" t="s">
        <v>19</v>
      </c>
      <c r="D15" s="257">
        <v>79123</v>
      </c>
      <c r="E15" s="257">
        <f t="shared" si="0"/>
        <v>9890.375</v>
      </c>
      <c r="F15" s="257">
        <v>1100</v>
      </c>
      <c r="G15" s="319">
        <f>D15+E15-F15</f>
        <v>87913.375</v>
      </c>
      <c r="H15" s="363" t="s">
        <v>204</v>
      </c>
      <c r="L15" s="158"/>
      <c r="M15" s="159"/>
      <c r="N15" s="159"/>
      <c r="O15" s="159"/>
    </row>
    <row r="16" spans="1:15" s="157" customFormat="1" x14ac:dyDescent="0.2">
      <c r="A16" s="90" t="s">
        <v>15</v>
      </c>
      <c r="B16" s="91" t="s">
        <v>262</v>
      </c>
      <c r="C16" s="92" t="s">
        <v>263</v>
      </c>
      <c r="D16" s="257">
        <v>82343</v>
      </c>
      <c r="E16" s="257">
        <f t="shared" si="0"/>
        <v>10292.875</v>
      </c>
      <c r="F16" s="257">
        <v>1100</v>
      </c>
      <c r="G16" s="319">
        <f>D16+E16-F16</f>
        <v>91535.875</v>
      </c>
      <c r="H16" s="363" t="s">
        <v>204</v>
      </c>
      <c r="L16" s="158"/>
      <c r="M16" s="159"/>
      <c r="N16" s="159"/>
      <c r="O16" s="159"/>
    </row>
    <row r="17" spans="1:15" s="160" customFormat="1" ht="14.25" x14ac:dyDescent="0.2">
      <c r="A17" s="242" t="s">
        <v>26</v>
      </c>
      <c r="B17" s="243" t="s">
        <v>27</v>
      </c>
      <c r="C17" s="244" t="s">
        <v>23</v>
      </c>
      <c r="D17" s="257"/>
      <c r="E17" s="257"/>
      <c r="F17" s="257"/>
      <c r="G17" s="319"/>
      <c r="H17" s="363"/>
      <c r="L17" s="161"/>
      <c r="M17" s="162"/>
      <c r="N17" s="162"/>
      <c r="O17" s="162"/>
    </row>
    <row r="18" spans="1:15" s="157" customFormat="1" ht="14.25" x14ac:dyDescent="0.2">
      <c r="A18" s="242" t="s">
        <v>32</v>
      </c>
      <c r="B18" s="243" t="s">
        <v>33</v>
      </c>
      <c r="C18" s="244" t="s">
        <v>34</v>
      </c>
      <c r="D18" s="257"/>
      <c r="E18" s="257"/>
      <c r="F18" s="257"/>
      <c r="G18" s="319"/>
      <c r="H18" s="363"/>
      <c r="L18" s="159"/>
      <c r="M18" s="159"/>
      <c r="N18" s="159"/>
      <c r="O18" s="159"/>
    </row>
    <row r="19" spans="1:15" s="157" customFormat="1" ht="14.25" x14ac:dyDescent="0.2">
      <c r="A19" s="242" t="s">
        <v>35</v>
      </c>
      <c r="B19" s="243" t="s">
        <v>36</v>
      </c>
      <c r="C19" s="244" t="s">
        <v>37</v>
      </c>
      <c r="D19" s="257"/>
      <c r="E19" s="257"/>
      <c r="F19" s="257"/>
      <c r="G19" s="319"/>
      <c r="H19" s="363"/>
      <c r="L19" s="159"/>
      <c r="M19" s="159"/>
      <c r="N19" s="159"/>
      <c r="O19" s="159"/>
    </row>
    <row r="20" spans="1:15" s="157" customFormat="1" ht="14.25" x14ac:dyDescent="0.2">
      <c r="A20" s="242" t="s">
        <v>35</v>
      </c>
      <c r="B20" s="243" t="s">
        <v>38</v>
      </c>
      <c r="C20" s="244" t="s">
        <v>39</v>
      </c>
      <c r="D20" s="257"/>
      <c r="E20" s="257"/>
      <c r="F20" s="257"/>
      <c r="G20" s="319"/>
      <c r="H20" s="363"/>
      <c r="L20" s="159"/>
      <c r="M20" s="159"/>
      <c r="N20" s="159"/>
      <c r="O20" s="159"/>
    </row>
    <row r="21" spans="1:15" s="157" customFormat="1" ht="14.25" x14ac:dyDescent="0.2">
      <c r="A21" s="242" t="s">
        <v>28</v>
      </c>
      <c r="B21" s="243" t="s">
        <v>29</v>
      </c>
      <c r="C21" s="244" t="s">
        <v>19</v>
      </c>
      <c r="D21" s="257"/>
      <c r="E21" s="257"/>
      <c r="F21" s="320"/>
      <c r="G21" s="319"/>
      <c r="H21" s="363"/>
      <c r="L21" s="159"/>
      <c r="M21" s="159"/>
      <c r="N21" s="159"/>
      <c r="O21" s="159"/>
    </row>
    <row r="22" spans="1:15" s="157" customFormat="1" ht="14.25" x14ac:dyDescent="0.2">
      <c r="A22" s="242" t="s">
        <v>30</v>
      </c>
      <c r="B22" s="243" t="s">
        <v>31</v>
      </c>
      <c r="C22" s="244" t="s">
        <v>23</v>
      </c>
      <c r="D22" s="257"/>
      <c r="E22" s="257"/>
      <c r="F22" s="257"/>
      <c r="G22" s="319"/>
      <c r="H22" s="363"/>
      <c r="L22" s="159"/>
      <c r="M22" s="159"/>
      <c r="N22" s="159"/>
      <c r="O22" s="159"/>
    </row>
    <row r="23" spans="1:15" s="157" customFormat="1" ht="14.25" x14ac:dyDescent="0.2">
      <c r="A23" s="249" t="s">
        <v>59</v>
      </c>
      <c r="B23" s="243" t="s">
        <v>60</v>
      </c>
      <c r="C23" s="244" t="s">
        <v>19</v>
      </c>
      <c r="D23" s="257"/>
      <c r="E23" s="257"/>
      <c r="F23" s="257"/>
      <c r="G23" s="319"/>
      <c r="H23" s="363"/>
      <c r="L23" s="158"/>
      <c r="M23" s="159"/>
      <c r="N23" s="159"/>
      <c r="O23" s="159"/>
    </row>
    <row r="24" spans="1:15" s="157" customFormat="1" ht="14.25" x14ac:dyDescent="0.2">
      <c r="A24" s="249" t="s">
        <v>40</v>
      </c>
      <c r="B24" s="243" t="s">
        <v>41</v>
      </c>
      <c r="C24" s="244" t="s">
        <v>23</v>
      </c>
      <c r="D24" s="257"/>
      <c r="E24" s="257"/>
      <c r="F24" s="257"/>
      <c r="G24" s="319"/>
      <c r="H24" s="363"/>
      <c r="L24" s="158"/>
      <c r="M24" s="159"/>
      <c r="N24" s="159"/>
      <c r="O24" s="159"/>
    </row>
    <row r="25" spans="1:15" s="157" customFormat="1" ht="14.25" x14ac:dyDescent="0.2">
      <c r="A25" s="249" t="s">
        <v>40</v>
      </c>
      <c r="B25" s="243" t="s">
        <v>42</v>
      </c>
      <c r="C25" s="244" t="s">
        <v>43</v>
      </c>
      <c r="D25" s="257">
        <v>88123</v>
      </c>
      <c r="E25" s="257">
        <f t="shared" ref="E25:E31" si="1">D25*12.5%</f>
        <v>11015.375</v>
      </c>
      <c r="F25" s="257">
        <v>1100</v>
      </c>
      <c r="G25" s="319">
        <f>D25+E25-F25</f>
        <v>98038.375</v>
      </c>
      <c r="H25" s="363" t="s">
        <v>204</v>
      </c>
      <c r="L25" s="158"/>
      <c r="M25" s="159"/>
      <c r="N25" s="159"/>
      <c r="O25" s="159"/>
    </row>
    <row r="26" spans="1:15" s="157" customFormat="1" ht="14.25" x14ac:dyDescent="0.2">
      <c r="A26" s="249" t="s">
        <v>59</v>
      </c>
      <c r="B26" s="243" t="s">
        <v>61</v>
      </c>
      <c r="C26" s="244" t="s">
        <v>62</v>
      </c>
      <c r="D26" s="257"/>
      <c r="E26" s="257"/>
      <c r="F26" s="257"/>
      <c r="G26" s="319"/>
      <c r="H26" s="363"/>
      <c r="L26" s="158"/>
      <c r="M26" s="159"/>
      <c r="N26" s="159"/>
      <c r="O26" s="159"/>
    </row>
    <row r="27" spans="1:15" s="157" customFormat="1" ht="14.25" x14ac:dyDescent="0.2">
      <c r="A27" s="249" t="s">
        <v>40</v>
      </c>
      <c r="B27" s="243" t="s">
        <v>44</v>
      </c>
      <c r="C27" s="244" t="s">
        <v>45</v>
      </c>
      <c r="D27" s="257"/>
      <c r="E27" s="257"/>
      <c r="F27" s="257"/>
      <c r="G27" s="319"/>
      <c r="H27" s="363"/>
      <c r="L27" s="158"/>
      <c r="M27" s="159"/>
      <c r="N27" s="159"/>
      <c r="O27" s="159"/>
    </row>
    <row r="28" spans="1:15" s="157" customFormat="1" ht="14.25" x14ac:dyDescent="0.2">
      <c r="A28" s="249" t="s">
        <v>40</v>
      </c>
      <c r="B28" s="243" t="s">
        <v>46</v>
      </c>
      <c r="C28" s="244" t="s">
        <v>45</v>
      </c>
      <c r="D28" s="257"/>
      <c r="E28" s="257"/>
      <c r="F28" s="257"/>
      <c r="G28" s="319"/>
      <c r="H28" s="363"/>
      <c r="L28" s="158"/>
      <c r="M28" s="159"/>
      <c r="N28" s="159"/>
      <c r="O28" s="159"/>
    </row>
    <row r="29" spans="1:15" s="157" customFormat="1" ht="14.25" x14ac:dyDescent="0.2">
      <c r="A29" s="249" t="s">
        <v>40</v>
      </c>
      <c r="B29" s="243" t="s">
        <v>47</v>
      </c>
      <c r="C29" s="244" t="s">
        <v>48</v>
      </c>
      <c r="D29" s="257"/>
      <c r="E29" s="257"/>
      <c r="F29" s="257"/>
      <c r="G29" s="319"/>
      <c r="H29" s="363"/>
      <c r="L29" s="158"/>
      <c r="M29" s="159"/>
      <c r="N29" s="159"/>
      <c r="O29" s="159"/>
    </row>
    <row r="30" spans="1:15" s="157" customFormat="1" ht="14.25" x14ac:dyDescent="0.2">
      <c r="A30" s="249" t="s">
        <v>40</v>
      </c>
      <c r="B30" s="243" t="s">
        <v>49</v>
      </c>
      <c r="C30" s="244" t="s">
        <v>48</v>
      </c>
      <c r="D30" s="257"/>
      <c r="E30" s="257"/>
      <c r="F30" s="257"/>
      <c r="G30" s="319"/>
      <c r="H30" s="363"/>
      <c r="L30" s="158"/>
      <c r="M30" s="159"/>
      <c r="N30" s="159"/>
      <c r="O30" s="159"/>
    </row>
    <row r="31" spans="1:15" s="157" customFormat="1" ht="14.25" x14ac:dyDescent="0.2">
      <c r="A31" s="249" t="s">
        <v>40</v>
      </c>
      <c r="B31" s="243" t="s">
        <v>50</v>
      </c>
      <c r="C31" s="244" t="s">
        <v>51</v>
      </c>
      <c r="D31" s="257">
        <v>86223</v>
      </c>
      <c r="E31" s="257">
        <f t="shared" si="1"/>
        <v>10777.875</v>
      </c>
      <c r="F31" s="257">
        <v>1100</v>
      </c>
      <c r="G31" s="319">
        <f>D31+E31-F31</f>
        <v>95900.875</v>
      </c>
      <c r="H31" s="363" t="s">
        <v>204</v>
      </c>
      <c r="L31" s="158"/>
      <c r="M31" s="159"/>
      <c r="N31" s="159"/>
      <c r="O31" s="159"/>
    </row>
    <row r="32" spans="1:15" s="157" customFormat="1" ht="14.25" x14ac:dyDescent="0.2">
      <c r="A32" s="249" t="s">
        <v>40</v>
      </c>
      <c r="B32" s="243" t="s">
        <v>52</v>
      </c>
      <c r="C32" s="244" t="s">
        <v>53</v>
      </c>
      <c r="D32" s="257"/>
      <c r="E32" s="257"/>
      <c r="F32" s="257"/>
      <c r="G32" s="319"/>
      <c r="H32" s="363"/>
      <c r="L32" s="158"/>
      <c r="M32" s="159"/>
      <c r="N32" s="159"/>
      <c r="O32" s="159"/>
    </row>
    <row r="33" spans="1:236" s="157" customFormat="1" ht="14.25" x14ac:dyDescent="0.2">
      <c r="A33" s="249" t="s">
        <v>40</v>
      </c>
      <c r="B33" s="243" t="s">
        <v>54</v>
      </c>
      <c r="C33" s="244" t="s">
        <v>43</v>
      </c>
      <c r="D33" s="257"/>
      <c r="E33" s="257"/>
      <c r="F33" s="257"/>
      <c r="G33" s="319"/>
      <c r="H33" s="363"/>
      <c r="L33" s="158"/>
      <c r="M33" s="159"/>
      <c r="N33" s="159"/>
      <c r="O33" s="159"/>
    </row>
    <row r="34" spans="1:236" s="160" customFormat="1" ht="14.25" x14ac:dyDescent="0.2">
      <c r="A34" s="249" t="s">
        <v>40</v>
      </c>
      <c r="B34" s="243" t="s">
        <v>55</v>
      </c>
      <c r="C34" s="244" t="s">
        <v>56</v>
      </c>
      <c r="D34" s="257"/>
      <c r="E34" s="257"/>
      <c r="F34" s="257"/>
      <c r="G34" s="319"/>
      <c r="H34" s="363"/>
      <c r="L34" s="161"/>
      <c r="M34" s="162"/>
      <c r="N34" s="162"/>
      <c r="O34" s="162"/>
    </row>
    <row r="35" spans="1:236" s="157" customFormat="1" ht="14.25" x14ac:dyDescent="0.2">
      <c r="A35" s="249" t="s">
        <v>40</v>
      </c>
      <c r="B35" s="243" t="s">
        <v>57</v>
      </c>
      <c r="C35" s="244" t="s">
        <v>58</v>
      </c>
      <c r="D35" s="257"/>
      <c r="E35" s="257"/>
      <c r="F35" s="257"/>
      <c r="G35" s="319"/>
      <c r="H35" s="363"/>
      <c r="L35" s="158"/>
      <c r="M35" s="159"/>
      <c r="N35" s="159"/>
      <c r="O35" s="159"/>
    </row>
    <row r="36" spans="1:236" s="157" customFormat="1" ht="14.25" x14ac:dyDescent="0.2">
      <c r="A36" s="242" t="s">
        <v>63</v>
      </c>
      <c r="B36" s="243" t="s">
        <v>64</v>
      </c>
      <c r="C36" s="244"/>
      <c r="D36" s="257"/>
      <c r="E36" s="257"/>
      <c r="F36" s="257"/>
      <c r="G36" s="319"/>
      <c r="H36" s="363"/>
      <c r="L36" s="159"/>
      <c r="M36" s="159"/>
      <c r="N36" s="159"/>
      <c r="O36" s="159"/>
    </row>
    <row r="37" spans="1:236" s="157" customFormat="1" ht="14.25" x14ac:dyDescent="0.2">
      <c r="A37" s="242" t="s">
        <v>63</v>
      </c>
      <c r="B37" s="243" t="s">
        <v>65</v>
      </c>
      <c r="C37" s="244"/>
      <c r="D37" s="257"/>
      <c r="E37" s="257"/>
      <c r="F37" s="257"/>
      <c r="G37" s="319"/>
      <c r="H37" s="363"/>
      <c r="L37" s="159"/>
      <c r="M37" s="159"/>
      <c r="N37" s="159"/>
      <c r="O37" s="159"/>
    </row>
    <row r="38" spans="1:236" s="159" customFormat="1" ht="21" thickBot="1" x14ac:dyDescent="0.35">
      <c r="A38" s="383"/>
      <c r="B38" s="384"/>
      <c r="C38" s="385"/>
      <c r="D38" s="386"/>
      <c r="E38" s="387"/>
      <c r="F38" s="387"/>
      <c r="G38" s="387"/>
      <c r="H38" s="321"/>
      <c r="IB38" s="157"/>
    </row>
    <row r="39" spans="1:236" s="157" customFormat="1" ht="18.75" thickBot="1" x14ac:dyDescent="0.3">
      <c r="A39" s="514" t="s">
        <v>66</v>
      </c>
      <c r="B39" s="515"/>
      <c r="C39" s="515"/>
      <c r="D39" s="515"/>
      <c r="E39" s="515"/>
      <c r="F39" s="515"/>
      <c r="G39" s="515"/>
      <c r="H39" s="585"/>
      <c r="L39" s="159"/>
      <c r="M39" s="159"/>
      <c r="N39" s="159"/>
      <c r="O39" s="159"/>
    </row>
    <row r="40" spans="1:236" s="113" customFormat="1" ht="15.75" thickBot="1" x14ac:dyDescent="0.3">
      <c r="A40" s="583" t="s">
        <v>7</v>
      </c>
      <c r="B40" s="584"/>
      <c r="C40" s="381" t="s">
        <v>8</v>
      </c>
      <c r="D40" s="323" t="s">
        <v>199</v>
      </c>
      <c r="E40" s="323" t="s">
        <v>11</v>
      </c>
      <c r="F40" s="323" t="s">
        <v>203</v>
      </c>
      <c r="G40" s="382" t="s">
        <v>200</v>
      </c>
      <c r="H40" s="357"/>
      <c r="I40" s="166"/>
      <c r="M40" s="114"/>
      <c r="N40" s="114"/>
      <c r="O40" s="114"/>
      <c r="P40" s="114"/>
    </row>
    <row r="41" spans="1:236" s="156" customFormat="1" ht="14.25" x14ac:dyDescent="0.2">
      <c r="A41" s="324" t="s">
        <v>26</v>
      </c>
      <c r="B41" s="325" t="s">
        <v>67</v>
      </c>
      <c r="C41" s="326" t="s">
        <v>68</v>
      </c>
      <c r="D41" s="318"/>
      <c r="E41" s="318"/>
      <c r="F41" s="318"/>
      <c r="G41" s="327"/>
      <c r="H41" s="363"/>
      <c r="I41" s="322"/>
      <c r="M41" s="166"/>
      <c r="N41" s="166"/>
      <c r="O41" s="166"/>
      <c r="P41" s="166"/>
    </row>
    <row r="42" spans="1:236" s="156" customFormat="1" ht="14.25" x14ac:dyDescent="0.2">
      <c r="A42" s="242" t="s">
        <v>69</v>
      </c>
      <c r="B42" s="243" t="s">
        <v>70</v>
      </c>
      <c r="C42" s="252" t="s">
        <v>71</v>
      </c>
      <c r="D42" s="318"/>
      <c r="E42" s="257"/>
      <c r="F42" s="257"/>
      <c r="G42" s="319"/>
      <c r="H42" s="363"/>
      <c r="I42" s="322"/>
      <c r="M42" s="166"/>
      <c r="N42" s="166"/>
      <c r="O42" s="166"/>
      <c r="P42" s="166"/>
    </row>
    <row r="43" spans="1:236" s="156" customFormat="1" ht="14.25" x14ac:dyDescent="0.2">
      <c r="A43" s="242" t="s">
        <v>72</v>
      </c>
      <c r="B43" s="255" t="s">
        <v>73</v>
      </c>
      <c r="C43" s="252" t="s">
        <v>74</v>
      </c>
      <c r="D43" s="257"/>
      <c r="E43" s="257"/>
      <c r="F43" s="257"/>
      <c r="G43" s="319"/>
      <c r="H43" s="363"/>
      <c r="I43" s="322"/>
      <c r="M43" s="166"/>
      <c r="N43" s="166"/>
      <c r="O43" s="166"/>
      <c r="P43" s="166"/>
    </row>
    <row r="44" spans="1:236" s="157" customFormat="1" ht="14.25" x14ac:dyDescent="0.2">
      <c r="A44" s="242" t="s">
        <v>75</v>
      </c>
      <c r="B44" s="243" t="s">
        <v>76</v>
      </c>
      <c r="C44" s="252" t="s">
        <v>77</v>
      </c>
      <c r="D44" s="257"/>
      <c r="E44" s="257"/>
      <c r="F44" s="257"/>
      <c r="G44" s="319"/>
      <c r="H44" s="363"/>
      <c r="I44" s="322"/>
      <c r="M44" s="159"/>
      <c r="N44" s="159"/>
      <c r="O44" s="159"/>
      <c r="P44" s="159"/>
    </row>
    <row r="45" spans="1:236" s="160" customFormat="1" ht="14.25" x14ac:dyDescent="0.2">
      <c r="A45" s="242" t="s">
        <v>75</v>
      </c>
      <c r="B45" s="243" t="s">
        <v>78</v>
      </c>
      <c r="C45" s="252" t="s">
        <v>43</v>
      </c>
      <c r="D45" s="257"/>
      <c r="E45" s="257"/>
      <c r="F45" s="257"/>
      <c r="G45" s="319"/>
      <c r="H45" s="363"/>
      <c r="I45" s="322"/>
      <c r="M45" s="162"/>
      <c r="N45" s="162"/>
      <c r="O45" s="162"/>
      <c r="P45" s="162"/>
    </row>
    <row r="46" spans="1:236" s="157" customFormat="1" ht="14.25" x14ac:dyDescent="0.2">
      <c r="A46" s="242" t="s">
        <v>79</v>
      </c>
      <c r="B46" s="243" t="s">
        <v>80</v>
      </c>
      <c r="C46" s="252" t="s">
        <v>43</v>
      </c>
      <c r="D46" s="257"/>
      <c r="E46" s="257"/>
      <c r="F46" s="257"/>
      <c r="G46" s="319"/>
      <c r="H46" s="363"/>
      <c r="I46" s="322"/>
      <c r="M46" s="159"/>
      <c r="N46" s="159"/>
      <c r="O46" s="159"/>
      <c r="P46" s="159"/>
    </row>
    <row r="47" spans="1:236" s="157" customFormat="1" ht="14.25" x14ac:dyDescent="0.2">
      <c r="A47" s="242" t="s">
        <v>75</v>
      </c>
      <c r="B47" s="243" t="s">
        <v>81</v>
      </c>
      <c r="C47" s="252" t="s">
        <v>43</v>
      </c>
      <c r="D47" s="257"/>
      <c r="E47" s="257"/>
      <c r="F47" s="257"/>
      <c r="G47" s="319"/>
      <c r="H47" s="363"/>
      <c r="I47" s="322"/>
      <c r="M47" s="159"/>
      <c r="N47" s="159"/>
      <c r="O47" s="159"/>
      <c r="P47" s="159"/>
    </row>
    <row r="48" spans="1:236" s="157" customFormat="1" ht="14.25" x14ac:dyDescent="0.2">
      <c r="A48" s="242" t="s">
        <v>82</v>
      </c>
      <c r="B48" s="243" t="s">
        <v>83</v>
      </c>
      <c r="C48" s="252" t="s">
        <v>84</v>
      </c>
      <c r="D48" s="257"/>
      <c r="E48" s="257"/>
      <c r="F48" s="257"/>
      <c r="G48" s="319"/>
      <c r="H48" s="363"/>
      <c r="I48" s="322"/>
      <c r="M48" s="159"/>
      <c r="N48" s="159"/>
      <c r="O48" s="159"/>
      <c r="P48" s="159"/>
    </row>
    <row r="49" spans="1:16" s="157" customFormat="1" ht="14.25" x14ac:dyDescent="0.2">
      <c r="A49" s="242" t="s">
        <v>91</v>
      </c>
      <c r="B49" s="243" t="s">
        <v>92</v>
      </c>
      <c r="C49" s="252" t="s">
        <v>93</v>
      </c>
      <c r="D49" s="257"/>
      <c r="E49" s="257"/>
      <c r="F49" s="257"/>
      <c r="G49" s="319"/>
      <c r="H49" s="363"/>
      <c r="I49" s="322"/>
      <c r="M49" s="159"/>
      <c r="N49" s="159"/>
      <c r="O49" s="159"/>
      <c r="P49" s="159"/>
    </row>
    <row r="50" spans="1:16" s="160" customFormat="1" ht="14.25" x14ac:dyDescent="0.2">
      <c r="A50" s="242" t="s">
        <v>94</v>
      </c>
      <c r="B50" s="243" t="s">
        <v>95</v>
      </c>
      <c r="C50" s="256" t="s">
        <v>96</v>
      </c>
      <c r="D50" s="257"/>
      <c r="E50" s="257"/>
      <c r="F50" s="257"/>
      <c r="G50" s="319"/>
      <c r="H50" s="363"/>
      <c r="I50" s="322"/>
      <c r="M50" s="162"/>
      <c r="N50" s="162"/>
      <c r="O50" s="162"/>
      <c r="P50" s="162"/>
    </row>
    <row r="51" spans="1:16" s="160" customFormat="1" ht="14.25" x14ac:dyDescent="0.2">
      <c r="A51" s="242" t="s">
        <v>94</v>
      </c>
      <c r="B51" s="243" t="s">
        <v>97</v>
      </c>
      <c r="C51" s="256" t="s">
        <v>98</v>
      </c>
      <c r="D51" s="257"/>
      <c r="E51" s="257"/>
      <c r="F51" s="257"/>
      <c r="G51" s="319"/>
      <c r="H51" s="363"/>
      <c r="I51" s="322"/>
      <c r="M51" s="162"/>
      <c r="N51" s="162"/>
      <c r="O51" s="162"/>
      <c r="P51" s="162"/>
    </row>
    <row r="52" spans="1:16" s="157" customFormat="1" ht="14.25" x14ac:dyDescent="0.2">
      <c r="A52" s="242" t="s">
        <v>99</v>
      </c>
      <c r="B52" s="243" t="s">
        <v>100</v>
      </c>
      <c r="C52" s="256" t="s">
        <v>101</v>
      </c>
      <c r="D52" s="328"/>
      <c r="E52" s="257"/>
      <c r="F52" s="257"/>
      <c r="G52" s="319"/>
      <c r="H52" s="363"/>
      <c r="I52" s="322"/>
      <c r="M52" s="159"/>
      <c r="N52" s="159"/>
      <c r="O52" s="159"/>
      <c r="P52" s="159"/>
    </row>
    <row r="53" spans="1:16" s="157" customFormat="1" ht="14.25" x14ac:dyDescent="0.2">
      <c r="A53" s="242" t="s">
        <v>99</v>
      </c>
      <c r="B53" s="243" t="s">
        <v>102</v>
      </c>
      <c r="C53" s="256" t="s">
        <v>101</v>
      </c>
      <c r="D53" s="328"/>
      <c r="E53" s="257"/>
      <c r="F53" s="257"/>
      <c r="G53" s="319"/>
      <c r="H53" s="363"/>
      <c r="I53" s="322"/>
      <c r="M53" s="159"/>
      <c r="N53" s="159"/>
      <c r="O53" s="159"/>
      <c r="P53" s="159"/>
    </row>
    <row r="54" spans="1:16" s="157" customFormat="1" ht="14.25" x14ac:dyDescent="0.2">
      <c r="A54" s="242" t="s">
        <v>105</v>
      </c>
      <c r="B54" s="243" t="s">
        <v>106</v>
      </c>
      <c r="C54" s="256" t="s">
        <v>107</v>
      </c>
      <c r="D54" s="257"/>
      <c r="E54" s="257"/>
      <c r="F54" s="257"/>
      <c r="G54" s="319"/>
      <c r="H54" s="363"/>
      <c r="I54" s="322"/>
      <c r="M54" s="159"/>
      <c r="N54" s="159"/>
      <c r="O54" s="159"/>
      <c r="P54" s="159"/>
    </row>
    <row r="55" spans="1:16" s="157" customFormat="1" ht="14.25" x14ac:dyDescent="0.2">
      <c r="A55" s="242" t="s">
        <v>108</v>
      </c>
      <c r="B55" s="243" t="s">
        <v>109</v>
      </c>
      <c r="C55" s="256" t="s">
        <v>110</v>
      </c>
      <c r="D55" s="257"/>
      <c r="E55" s="257"/>
      <c r="F55" s="257"/>
      <c r="G55" s="319"/>
      <c r="H55" s="363"/>
      <c r="I55" s="322"/>
      <c r="M55" s="159"/>
      <c r="N55" s="159"/>
      <c r="O55" s="159"/>
      <c r="P55" s="159"/>
    </row>
    <row r="56" spans="1:16" s="157" customFormat="1" ht="14.25" x14ac:dyDescent="0.2">
      <c r="A56" s="242" t="s">
        <v>108</v>
      </c>
      <c r="B56" s="243" t="s">
        <v>111</v>
      </c>
      <c r="C56" s="244" t="s">
        <v>98</v>
      </c>
      <c r="D56" s="245"/>
      <c r="E56" s="257"/>
      <c r="F56" s="257"/>
      <c r="G56" s="319"/>
      <c r="H56" s="363"/>
      <c r="I56" s="322"/>
      <c r="M56" s="159"/>
      <c r="N56" s="159"/>
      <c r="O56" s="159"/>
      <c r="P56" s="159"/>
    </row>
    <row r="57" spans="1:16" s="113" customFormat="1" ht="14.25" x14ac:dyDescent="0.2">
      <c r="A57" s="242" t="s">
        <v>99</v>
      </c>
      <c r="B57" s="243" t="s">
        <v>103</v>
      </c>
      <c r="C57" s="256" t="s">
        <v>104</v>
      </c>
      <c r="D57" s="245"/>
      <c r="E57" s="257"/>
      <c r="F57" s="257"/>
      <c r="G57" s="319"/>
      <c r="H57" s="363"/>
      <c r="I57" s="322"/>
      <c r="M57" s="114"/>
      <c r="N57" s="114"/>
      <c r="O57" s="114"/>
      <c r="P57" s="114"/>
    </row>
    <row r="58" spans="1:16" s="157" customFormat="1" ht="14.25" x14ac:dyDescent="0.2">
      <c r="A58" s="242" t="s">
        <v>85</v>
      </c>
      <c r="B58" s="243" t="s">
        <v>86</v>
      </c>
      <c r="C58" s="252" t="s">
        <v>87</v>
      </c>
      <c r="D58" s="245"/>
      <c r="E58" s="257"/>
      <c r="F58" s="257"/>
      <c r="G58" s="319"/>
      <c r="H58" s="363"/>
      <c r="I58" s="322"/>
      <c r="M58" s="159"/>
      <c r="N58" s="159"/>
      <c r="O58" s="159"/>
      <c r="P58" s="159"/>
    </row>
    <row r="59" spans="1:16" s="160" customFormat="1" ht="14.25" x14ac:dyDescent="0.2">
      <c r="A59" s="242" t="s">
        <v>88</v>
      </c>
      <c r="B59" s="243" t="s">
        <v>89</v>
      </c>
      <c r="C59" s="252" t="s">
        <v>90</v>
      </c>
      <c r="D59" s="257"/>
      <c r="E59" s="257"/>
      <c r="F59" s="257"/>
      <c r="G59" s="319"/>
      <c r="H59" s="363"/>
      <c r="I59" s="322"/>
    </row>
    <row r="60" spans="1:16" s="157" customFormat="1" ht="14.25" x14ac:dyDescent="0.2">
      <c r="A60" s="242" t="s">
        <v>63</v>
      </c>
      <c r="B60" s="243" t="s">
        <v>112</v>
      </c>
      <c r="C60" s="258"/>
      <c r="D60" s="257"/>
      <c r="E60" s="257"/>
      <c r="F60" s="257"/>
      <c r="G60" s="319"/>
      <c r="H60" s="363"/>
      <c r="I60" s="322"/>
      <c r="M60" s="159"/>
      <c r="N60" s="159"/>
      <c r="O60" s="159"/>
      <c r="P60" s="159"/>
    </row>
    <row r="61" spans="1:16" s="157" customFormat="1" ht="14.25" x14ac:dyDescent="0.2">
      <c r="A61" s="242" t="s">
        <v>63</v>
      </c>
      <c r="B61" s="243" t="s">
        <v>113</v>
      </c>
      <c r="C61" s="258"/>
      <c r="D61" s="257"/>
      <c r="E61" s="257"/>
      <c r="F61" s="257"/>
      <c r="G61" s="319"/>
      <c r="H61" s="363"/>
      <c r="I61" s="322"/>
      <c r="M61" s="159"/>
      <c r="N61" s="159"/>
      <c r="O61" s="159"/>
      <c r="P61" s="159"/>
    </row>
    <row r="62" spans="1:16" s="157" customFormat="1" ht="14.25" x14ac:dyDescent="0.2">
      <c r="A62" s="242" t="s">
        <v>63</v>
      </c>
      <c r="B62" s="243" t="s">
        <v>115</v>
      </c>
      <c r="C62" s="258"/>
      <c r="D62" s="257"/>
      <c r="E62" s="257"/>
      <c r="F62" s="257"/>
      <c r="G62" s="319"/>
      <c r="H62" s="363"/>
      <c r="I62" s="322"/>
      <c r="M62" s="158"/>
      <c r="N62" s="158"/>
      <c r="O62" s="158"/>
      <c r="P62" s="158"/>
    </row>
    <row r="63" spans="1:16" s="157" customFormat="1" ht="14.25" x14ac:dyDescent="0.2">
      <c r="A63" s="242" t="s">
        <v>63</v>
      </c>
      <c r="B63" s="243" t="s">
        <v>114</v>
      </c>
      <c r="C63" s="258"/>
      <c r="D63" s="257"/>
      <c r="E63" s="257"/>
      <c r="F63" s="257"/>
      <c r="G63" s="319"/>
      <c r="H63" s="363"/>
      <c r="I63" s="322"/>
      <c r="M63" s="158"/>
      <c r="N63" s="158"/>
      <c r="O63" s="158"/>
      <c r="P63" s="158"/>
    </row>
    <row r="64" spans="1:16" s="157" customFormat="1" ht="14.25" x14ac:dyDescent="0.2">
      <c r="A64" s="242" t="s">
        <v>63</v>
      </c>
      <c r="B64" s="243" t="s">
        <v>116</v>
      </c>
      <c r="C64" s="329"/>
      <c r="D64" s="257"/>
      <c r="E64" s="257"/>
      <c r="F64" s="257"/>
      <c r="G64" s="319"/>
      <c r="H64" s="363"/>
      <c r="I64" s="322"/>
      <c r="M64" s="158"/>
      <c r="N64" s="158"/>
      <c r="O64" s="158"/>
      <c r="P64" s="158"/>
    </row>
    <row r="65" spans="1:16" s="157" customFormat="1" thickBot="1" x14ac:dyDescent="0.25">
      <c r="A65" s="259" t="s">
        <v>63</v>
      </c>
      <c r="B65" s="260" t="s">
        <v>117</v>
      </c>
      <c r="C65" s="329"/>
      <c r="D65" s="257"/>
      <c r="E65" s="257"/>
      <c r="F65" s="257"/>
      <c r="G65" s="319"/>
      <c r="H65" s="363"/>
      <c r="I65" s="322"/>
      <c r="M65" s="158"/>
      <c r="N65" s="158"/>
      <c r="O65" s="158"/>
      <c r="P65" s="158"/>
    </row>
    <row r="66" spans="1:16" s="157" customFormat="1" ht="12.75" thickBot="1" x14ac:dyDescent="0.25">
      <c r="A66" s="114"/>
      <c r="B66" s="330"/>
      <c r="C66" s="141"/>
      <c r="D66" s="136"/>
      <c r="E66" s="136"/>
      <c r="F66" s="136"/>
      <c r="G66" s="136"/>
      <c r="H66" s="136"/>
      <c r="L66" s="159"/>
      <c r="M66" s="159"/>
      <c r="N66" s="159"/>
      <c r="O66" s="159"/>
    </row>
    <row r="67" spans="1:16" s="157" customFormat="1" ht="15.75" customHeight="1" thickBot="1" x14ac:dyDescent="0.3">
      <c r="A67" s="447" t="s">
        <v>118</v>
      </c>
      <c r="B67" s="448"/>
      <c r="C67" s="448"/>
      <c r="D67" s="448"/>
      <c r="E67" s="448"/>
      <c r="F67" s="448"/>
      <c r="G67" s="448"/>
      <c r="H67" s="489"/>
      <c r="L67" s="159"/>
      <c r="M67" s="159"/>
      <c r="N67" s="159"/>
      <c r="O67" s="159"/>
    </row>
    <row r="68" spans="1:16" s="157" customFormat="1" ht="15.75" thickBot="1" x14ac:dyDescent="0.3">
      <c r="A68" s="583" t="s">
        <v>7</v>
      </c>
      <c r="B68" s="584"/>
      <c r="C68" s="381" t="s">
        <v>8</v>
      </c>
      <c r="D68" s="331" t="s">
        <v>199</v>
      </c>
      <c r="E68" s="323" t="s">
        <v>11</v>
      </c>
      <c r="F68" s="323" t="s">
        <v>203</v>
      </c>
      <c r="G68" s="323" t="s">
        <v>200</v>
      </c>
      <c r="H68" s="357"/>
      <c r="I68" s="166"/>
      <c r="M68" s="159"/>
      <c r="N68" s="159"/>
      <c r="O68" s="159"/>
      <c r="P68" s="159"/>
    </row>
    <row r="69" spans="1:16" s="157" customFormat="1" ht="14.25" x14ac:dyDescent="0.2">
      <c r="A69" s="388" t="s">
        <v>124</v>
      </c>
      <c r="B69" s="389" t="s">
        <v>125</v>
      </c>
      <c r="C69" s="347" t="s">
        <v>68</v>
      </c>
      <c r="D69" s="332"/>
      <c r="E69" s="318"/>
      <c r="F69" s="318"/>
      <c r="G69" s="327"/>
      <c r="H69" s="363"/>
      <c r="I69" s="322"/>
      <c r="M69" s="159"/>
      <c r="N69" s="159"/>
      <c r="O69" s="159"/>
      <c r="P69" s="159"/>
    </row>
    <row r="70" spans="1:16" s="157" customFormat="1" ht="14.25" x14ac:dyDescent="0.2">
      <c r="A70" s="261" t="s">
        <v>124</v>
      </c>
      <c r="B70" s="262" t="s">
        <v>126</v>
      </c>
      <c r="C70" s="244" t="s">
        <v>127</v>
      </c>
      <c r="D70" s="257"/>
      <c r="E70" s="257"/>
      <c r="F70" s="257"/>
      <c r="G70" s="319"/>
      <c r="H70" s="363"/>
      <c r="I70" s="322"/>
      <c r="M70" s="159"/>
      <c r="N70" s="159"/>
      <c r="O70" s="159"/>
      <c r="P70" s="159"/>
    </row>
    <row r="71" spans="1:16" s="156" customFormat="1" ht="14.25" x14ac:dyDescent="0.2">
      <c r="A71" s="261" t="s">
        <v>124</v>
      </c>
      <c r="B71" s="262" t="s">
        <v>128</v>
      </c>
      <c r="C71" s="244" t="s">
        <v>127</v>
      </c>
      <c r="D71" s="257"/>
      <c r="E71" s="257"/>
      <c r="F71" s="257"/>
      <c r="G71" s="319"/>
      <c r="H71" s="363"/>
      <c r="I71" s="322"/>
      <c r="J71" s="160"/>
      <c r="M71" s="166"/>
      <c r="N71" s="166"/>
      <c r="O71" s="166"/>
      <c r="P71" s="166"/>
    </row>
    <row r="72" spans="1:16" s="156" customFormat="1" ht="14.25" x14ac:dyDescent="0.2">
      <c r="A72" s="261" t="s">
        <v>129</v>
      </c>
      <c r="B72" s="262" t="s">
        <v>130</v>
      </c>
      <c r="C72" s="244" t="s">
        <v>131</v>
      </c>
      <c r="D72" s="257"/>
      <c r="E72" s="257"/>
      <c r="F72" s="257"/>
      <c r="G72" s="319"/>
      <c r="H72" s="363"/>
      <c r="I72" s="322"/>
      <c r="M72" s="166"/>
      <c r="N72" s="166"/>
      <c r="O72" s="166"/>
      <c r="P72" s="166"/>
    </row>
    <row r="73" spans="1:16" s="156" customFormat="1" ht="14.25" x14ac:dyDescent="0.2">
      <c r="A73" s="261" t="s">
        <v>132</v>
      </c>
      <c r="B73" s="262" t="s">
        <v>133</v>
      </c>
      <c r="C73" s="244" t="s">
        <v>134</v>
      </c>
      <c r="D73" s="257"/>
      <c r="E73" s="257"/>
      <c r="F73" s="257"/>
      <c r="G73" s="319"/>
      <c r="H73" s="363"/>
      <c r="I73" s="322"/>
      <c r="M73" s="166"/>
      <c r="N73" s="166"/>
      <c r="O73" s="166"/>
      <c r="P73" s="166"/>
    </row>
    <row r="74" spans="1:16" s="141" customFormat="1" ht="14.25" x14ac:dyDescent="0.2">
      <c r="A74" s="261" t="s">
        <v>132</v>
      </c>
      <c r="B74" s="262" t="s">
        <v>135</v>
      </c>
      <c r="C74" s="244" t="s">
        <v>134</v>
      </c>
      <c r="D74" s="257"/>
      <c r="E74" s="257"/>
      <c r="F74" s="257"/>
      <c r="G74" s="319"/>
      <c r="H74" s="363"/>
      <c r="I74" s="322"/>
      <c r="M74" s="153"/>
      <c r="N74" s="153"/>
      <c r="O74" s="153"/>
      <c r="P74" s="153"/>
    </row>
    <row r="75" spans="1:16" s="160" customFormat="1" ht="14.25" x14ac:dyDescent="0.2">
      <c r="A75" s="261" t="s">
        <v>119</v>
      </c>
      <c r="B75" s="262" t="s">
        <v>120</v>
      </c>
      <c r="C75" s="244" t="s">
        <v>121</v>
      </c>
      <c r="D75" s="257"/>
      <c r="E75" s="257"/>
      <c r="F75" s="257"/>
      <c r="G75" s="319"/>
      <c r="H75" s="363"/>
      <c r="I75" s="322"/>
      <c r="J75" s="156"/>
      <c r="M75" s="162"/>
      <c r="N75" s="162"/>
      <c r="O75" s="162"/>
      <c r="P75" s="162"/>
    </row>
    <row r="76" spans="1:16" s="160" customFormat="1" ht="14.25" x14ac:dyDescent="0.2">
      <c r="A76" s="265" t="s">
        <v>119</v>
      </c>
      <c r="B76" s="266" t="s">
        <v>122</v>
      </c>
      <c r="C76" s="244" t="s">
        <v>123</v>
      </c>
      <c r="D76" s="257"/>
      <c r="E76" s="257"/>
      <c r="F76" s="257"/>
      <c r="G76" s="319"/>
      <c r="H76" s="363"/>
      <c r="I76" s="322"/>
      <c r="J76" s="156"/>
      <c r="M76" s="162"/>
      <c r="N76" s="162"/>
      <c r="O76" s="162"/>
      <c r="P76" s="162"/>
    </row>
    <row r="77" spans="1:16" s="157" customFormat="1" ht="14.25" x14ac:dyDescent="0.2">
      <c r="A77" s="242" t="s">
        <v>63</v>
      </c>
      <c r="B77" s="243" t="s">
        <v>136</v>
      </c>
      <c r="C77" s="258"/>
      <c r="D77" s="257"/>
      <c r="E77" s="257"/>
      <c r="F77" s="257"/>
      <c r="G77" s="319"/>
      <c r="H77" s="363"/>
      <c r="I77" s="322"/>
      <c r="J77" s="160"/>
      <c r="M77" s="159"/>
      <c r="N77" s="159"/>
      <c r="O77" s="159"/>
      <c r="P77" s="159"/>
    </row>
    <row r="78" spans="1:16" s="157" customFormat="1" ht="14.25" x14ac:dyDescent="0.2">
      <c r="A78" s="242" t="s">
        <v>63</v>
      </c>
      <c r="B78" s="243" t="s">
        <v>137</v>
      </c>
      <c r="C78" s="258"/>
      <c r="D78" s="257"/>
      <c r="E78" s="257"/>
      <c r="F78" s="257"/>
      <c r="G78" s="319"/>
      <c r="H78" s="363"/>
      <c r="I78" s="322"/>
      <c r="M78" s="159"/>
      <c r="N78" s="159"/>
      <c r="O78" s="159"/>
      <c r="P78" s="159"/>
    </row>
    <row r="79" spans="1:16" s="157" customFormat="1" thickBot="1" x14ac:dyDescent="0.25">
      <c r="A79" s="259" t="s">
        <v>63</v>
      </c>
      <c r="B79" s="260" t="s">
        <v>138</v>
      </c>
      <c r="C79" s="267"/>
      <c r="D79" s="333"/>
      <c r="E79" s="333"/>
      <c r="F79" s="333"/>
      <c r="G79" s="334"/>
      <c r="H79" s="363"/>
      <c r="I79" s="322"/>
      <c r="M79" s="159"/>
      <c r="N79" s="159"/>
      <c r="O79" s="159"/>
      <c r="P79" s="159"/>
    </row>
    <row r="80" spans="1:16" s="157" customFormat="1" ht="12.75" thickBot="1" x14ac:dyDescent="0.25">
      <c r="A80" s="335"/>
      <c r="B80" s="336"/>
      <c r="C80" s="337"/>
      <c r="D80" s="338"/>
      <c r="E80" s="338"/>
      <c r="F80" s="322"/>
      <c r="G80" s="322"/>
      <c r="H80" s="322"/>
      <c r="L80" s="159"/>
      <c r="M80" s="159"/>
      <c r="N80" s="159"/>
      <c r="O80" s="159"/>
    </row>
    <row r="81" spans="1:15" s="157" customFormat="1" ht="12.75" thickBot="1" x14ac:dyDescent="0.25">
      <c r="A81" s="586" t="s">
        <v>139</v>
      </c>
      <c r="B81" s="590"/>
      <c r="C81" s="590"/>
      <c r="D81" s="590"/>
      <c r="E81" s="587"/>
      <c r="F81" s="524"/>
      <c r="G81" s="525"/>
      <c r="H81" s="525"/>
      <c r="L81" s="159"/>
      <c r="M81" s="159"/>
      <c r="N81" s="159"/>
      <c r="O81" s="159"/>
    </row>
    <row r="82" spans="1:15" s="157" customFormat="1" ht="16.5" thickBot="1" x14ac:dyDescent="0.3">
      <c r="A82" s="586" t="s">
        <v>140</v>
      </c>
      <c r="B82" s="587"/>
      <c r="C82" s="156"/>
      <c r="D82" s="588" t="s">
        <v>141</v>
      </c>
      <c r="E82" s="589"/>
      <c r="F82" s="437"/>
      <c r="G82" s="170"/>
      <c r="H82" s="170"/>
      <c r="L82" s="159"/>
      <c r="M82" s="159"/>
      <c r="N82" s="159"/>
      <c r="O82" s="159"/>
    </row>
    <row r="83" spans="1:15" s="157" customFormat="1" x14ac:dyDescent="0.2">
      <c r="A83" s="339" t="s">
        <v>142</v>
      </c>
      <c r="B83" s="340" t="s">
        <v>143</v>
      </c>
      <c r="C83" s="141"/>
      <c r="D83" s="341" t="s">
        <v>142</v>
      </c>
      <c r="E83" s="341" t="s">
        <v>143</v>
      </c>
      <c r="F83" s="438"/>
      <c r="G83" s="170"/>
      <c r="H83" s="170"/>
      <c r="L83" s="159"/>
      <c r="M83" s="159"/>
      <c r="N83" s="159"/>
      <c r="O83" s="159"/>
    </row>
    <row r="84" spans="1:15" s="157" customFormat="1" x14ac:dyDescent="0.2">
      <c r="A84" s="342" t="s">
        <v>144</v>
      </c>
      <c r="B84" s="343">
        <v>300</v>
      </c>
      <c r="C84" s="141"/>
      <c r="D84" s="329" t="s">
        <v>145</v>
      </c>
      <c r="E84" s="344">
        <v>300</v>
      </c>
      <c r="F84" s="465"/>
      <c r="G84" s="466"/>
      <c r="H84" s="466"/>
      <c r="L84" s="159"/>
      <c r="M84" s="159"/>
      <c r="N84" s="159"/>
      <c r="O84" s="159"/>
    </row>
    <row r="85" spans="1:15" s="157" customFormat="1" x14ac:dyDescent="0.2">
      <c r="A85" s="342" t="s">
        <v>146</v>
      </c>
      <c r="B85" s="343">
        <v>400</v>
      </c>
      <c r="C85" s="141"/>
      <c r="D85" s="329" t="s">
        <v>147</v>
      </c>
      <c r="E85" s="344">
        <v>400</v>
      </c>
      <c r="F85" s="439"/>
      <c r="G85" s="170"/>
      <c r="H85" s="170"/>
      <c r="L85" s="159"/>
      <c r="M85" s="159"/>
      <c r="N85" s="159"/>
      <c r="O85" s="159"/>
    </row>
    <row r="86" spans="1:15" s="157" customFormat="1" ht="12" x14ac:dyDescent="0.2">
      <c r="A86" s="342" t="s">
        <v>148</v>
      </c>
      <c r="B86" s="343">
        <v>500</v>
      </c>
      <c r="C86" s="141"/>
      <c r="D86" s="329" t="s">
        <v>149</v>
      </c>
      <c r="E86" s="344">
        <v>500</v>
      </c>
      <c r="F86" s="136"/>
      <c r="G86" s="136"/>
      <c r="H86" s="136"/>
      <c r="L86" s="159"/>
      <c r="M86" s="159"/>
      <c r="N86" s="159"/>
      <c r="O86" s="159"/>
    </row>
    <row r="87" spans="1:15" s="157" customFormat="1" ht="12" x14ac:dyDescent="0.2">
      <c r="A87" s="342" t="s">
        <v>150</v>
      </c>
      <c r="B87" s="343">
        <v>600</v>
      </c>
      <c r="C87" s="141"/>
      <c r="D87" s="329" t="s">
        <v>151</v>
      </c>
      <c r="E87" s="344">
        <v>600</v>
      </c>
      <c r="F87" s="136"/>
      <c r="G87" s="136"/>
      <c r="H87" s="136"/>
    </row>
    <row r="88" spans="1:15" s="157" customFormat="1" ht="12" x14ac:dyDescent="0.2">
      <c r="A88" s="342" t="s">
        <v>152</v>
      </c>
      <c r="B88" s="343">
        <v>700</v>
      </c>
      <c r="C88" s="141"/>
      <c r="D88" s="329" t="s">
        <v>153</v>
      </c>
      <c r="E88" s="344">
        <v>700</v>
      </c>
      <c r="F88" s="136"/>
      <c r="G88" s="136"/>
      <c r="H88" s="136"/>
    </row>
    <row r="89" spans="1:15" s="157" customFormat="1" ht="12" x14ac:dyDescent="0.2">
      <c r="A89" s="342" t="s">
        <v>154</v>
      </c>
      <c r="B89" s="343">
        <v>800</v>
      </c>
      <c r="C89" s="141"/>
      <c r="D89" s="329" t="s">
        <v>155</v>
      </c>
      <c r="E89" s="344">
        <v>750</v>
      </c>
      <c r="F89" s="136"/>
      <c r="G89" s="136"/>
      <c r="H89" s="136"/>
    </row>
    <row r="90" spans="1:15" s="157" customFormat="1" ht="12" x14ac:dyDescent="0.2">
      <c r="A90" s="345" t="s">
        <v>156</v>
      </c>
      <c r="B90" s="346">
        <v>900</v>
      </c>
      <c r="C90" s="141"/>
      <c r="D90" s="329" t="s">
        <v>157</v>
      </c>
      <c r="E90" s="344">
        <v>800</v>
      </c>
      <c r="F90" s="136"/>
      <c r="G90" s="136"/>
      <c r="H90" s="136"/>
    </row>
    <row r="91" spans="1:15" s="157" customFormat="1" ht="12" x14ac:dyDescent="0.2">
      <c r="A91" s="114" t="s">
        <v>158</v>
      </c>
      <c r="B91" s="152"/>
      <c r="C91" s="141"/>
      <c r="D91" s="153"/>
      <c r="E91" s="154"/>
      <c r="F91" s="136"/>
      <c r="G91" s="136"/>
      <c r="H91" s="136"/>
    </row>
    <row r="92" spans="1:15" s="157" customFormat="1" ht="12" x14ac:dyDescent="0.2">
      <c r="A92" s="289" t="s">
        <v>159</v>
      </c>
      <c r="B92" s="290"/>
      <c r="C92" s="291"/>
      <c r="D92" s="291"/>
      <c r="E92" s="291"/>
      <c r="F92" s="291"/>
      <c r="G92" s="291"/>
      <c r="H92" s="291"/>
    </row>
    <row r="93" spans="1:15" s="157" customFormat="1" ht="12" x14ac:dyDescent="0.2">
      <c r="A93" s="289" t="s">
        <v>160</v>
      </c>
      <c r="B93" s="290"/>
      <c r="C93" s="291"/>
      <c r="D93" s="291"/>
      <c r="E93" s="291"/>
      <c r="F93" s="291"/>
      <c r="G93" s="291"/>
      <c r="H93" s="291"/>
    </row>
    <row r="94" spans="1:15" s="94" customFormat="1" x14ac:dyDescent="0.25">
      <c r="B94" s="189"/>
      <c r="C94" s="190"/>
      <c r="D94" s="190"/>
      <c r="E94" s="190"/>
      <c r="F94" s="190"/>
      <c r="G94" s="190"/>
      <c r="H94" s="190"/>
    </row>
    <row r="95" spans="1:15" s="94" customFormat="1" x14ac:dyDescent="0.25">
      <c r="B95" s="189"/>
      <c r="C95" s="190"/>
      <c r="D95" s="190"/>
      <c r="E95" s="190"/>
      <c r="F95" s="190"/>
      <c r="G95" s="190"/>
      <c r="H95" s="190"/>
    </row>
    <row r="96" spans="1:15" s="94" customFormat="1" x14ac:dyDescent="0.25">
      <c r="B96" s="189"/>
      <c r="C96" s="190"/>
      <c r="D96" s="190"/>
      <c r="E96" s="190"/>
      <c r="F96" s="190"/>
      <c r="G96" s="190"/>
      <c r="H96" s="190"/>
    </row>
    <row r="97" spans="1:8" s="94" customFormat="1" x14ac:dyDescent="0.25">
      <c r="B97" s="189"/>
      <c r="C97" s="190"/>
      <c r="D97" s="190"/>
      <c r="E97" s="190"/>
      <c r="F97" s="190"/>
      <c r="G97" s="190"/>
      <c r="H97" s="190"/>
    </row>
    <row r="98" spans="1:8" s="94" customFormat="1" x14ac:dyDescent="0.25">
      <c r="B98" s="189"/>
      <c r="C98" s="190"/>
      <c r="D98" s="190"/>
      <c r="E98" s="190"/>
      <c r="F98" s="190"/>
      <c r="G98" s="190"/>
      <c r="H98" s="190"/>
    </row>
    <row r="99" spans="1:8" s="94" customFormat="1" x14ac:dyDescent="0.25">
      <c r="B99" s="189"/>
      <c r="C99" s="190"/>
      <c r="D99" s="190"/>
      <c r="E99" s="190"/>
      <c r="F99" s="190"/>
      <c r="G99" s="190"/>
      <c r="H99" s="190"/>
    </row>
    <row r="100" spans="1:8" s="94" customFormat="1" x14ac:dyDescent="0.25">
      <c r="B100" s="189"/>
      <c r="C100" s="190"/>
      <c r="D100" s="190"/>
      <c r="E100" s="190"/>
      <c r="F100" s="190"/>
      <c r="G100" s="190"/>
      <c r="H100" s="190"/>
    </row>
    <row r="101" spans="1:8" s="94" customFormat="1" x14ac:dyDescent="0.25">
      <c r="B101" s="189"/>
      <c r="C101" s="190"/>
      <c r="D101" s="190"/>
      <c r="E101" s="190"/>
      <c r="F101" s="190"/>
      <c r="G101" s="190"/>
      <c r="H101" s="190"/>
    </row>
    <row r="105" spans="1:8" x14ac:dyDescent="0.25">
      <c r="A105" s="12"/>
      <c r="B105" s="12"/>
      <c r="C105" s="13"/>
      <c r="D105" s="13"/>
      <c r="E105" s="13"/>
      <c r="F105" s="9"/>
      <c r="G105" s="9"/>
      <c r="H105" s="9"/>
    </row>
  </sheetData>
  <mergeCells count="19">
    <mergeCell ref="F84:H84"/>
    <mergeCell ref="A40:B40"/>
    <mergeCell ref="A39:H39"/>
    <mergeCell ref="A68:B68"/>
    <mergeCell ref="A67:H67"/>
    <mergeCell ref="A82:B82"/>
    <mergeCell ref="D82:E82"/>
    <mergeCell ref="A81:E81"/>
    <mergeCell ref="F81:H81"/>
    <mergeCell ref="A1:A4"/>
    <mergeCell ref="B1:H1"/>
    <mergeCell ref="B2:H2"/>
    <mergeCell ref="B3:H3"/>
    <mergeCell ref="B4:H4"/>
    <mergeCell ref="A6:G6"/>
    <mergeCell ref="A7:G7"/>
    <mergeCell ref="A8:H8"/>
    <mergeCell ref="A9:H9"/>
    <mergeCell ref="A10:B10"/>
  </mergeCells>
  <pageMargins left="0.7" right="0.7" top="0.75" bottom="0.75" header="0.3" footer="0.3"/>
  <pageSetup scale="5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I7" sqref="I7"/>
    </sheetView>
  </sheetViews>
  <sheetFormatPr defaultRowHeight="15" x14ac:dyDescent="0.2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 x14ac:dyDescent="0.5">
      <c r="A1" s="450"/>
      <c r="B1" s="600" t="s">
        <v>0</v>
      </c>
      <c r="C1" s="600"/>
      <c r="D1" s="600"/>
      <c r="E1" s="600"/>
      <c r="F1" s="600"/>
      <c r="G1" s="600"/>
      <c r="H1" s="600"/>
      <c r="I1" s="450"/>
    </row>
    <row r="2" spans="1:14" x14ac:dyDescent="0.25">
      <c r="A2" s="450"/>
      <c r="B2" s="453" t="s">
        <v>1</v>
      </c>
      <c r="C2" s="453"/>
      <c r="D2" s="453"/>
      <c r="E2" s="453"/>
      <c r="F2" s="453"/>
      <c r="G2" s="453"/>
      <c r="H2" s="453"/>
      <c r="I2" s="450"/>
    </row>
    <row r="3" spans="1:14" x14ac:dyDescent="0.25">
      <c r="A3" s="450"/>
      <c r="B3" s="545" t="s">
        <v>251</v>
      </c>
      <c r="C3" s="545"/>
      <c r="D3" s="545"/>
      <c r="E3" s="545"/>
      <c r="F3" s="545"/>
      <c r="G3" s="545"/>
      <c r="H3" s="545"/>
      <c r="I3" s="450"/>
    </row>
    <row r="4" spans="1:14" x14ac:dyDescent="0.25">
      <c r="A4" s="450"/>
      <c r="B4" s="601" t="s">
        <v>207</v>
      </c>
      <c r="C4" s="601"/>
      <c r="D4" s="601"/>
      <c r="E4" s="601"/>
      <c r="F4" s="601"/>
      <c r="G4" s="601"/>
      <c r="H4" s="601"/>
      <c r="I4" s="450"/>
    </row>
    <row r="5" spans="1:14" ht="15.75" thickBot="1" x14ac:dyDescent="0.3">
      <c r="B5" s="1"/>
      <c r="C5" s="2"/>
      <c r="D5" s="2"/>
      <c r="F5" s="2"/>
      <c r="G5" s="2"/>
      <c r="H5" s="2"/>
      <c r="I5" s="2"/>
    </row>
    <row r="6" spans="1:14" ht="15.75" thickBot="1" x14ac:dyDescent="0.3">
      <c r="A6" s="492" t="s">
        <v>208</v>
      </c>
      <c r="B6" s="493"/>
      <c r="C6" s="493"/>
      <c r="D6" s="493"/>
      <c r="E6" s="493"/>
      <c r="F6" s="493"/>
      <c r="G6" s="493"/>
      <c r="H6" s="602"/>
      <c r="I6" s="3" t="s">
        <v>209</v>
      </c>
    </row>
    <row r="7" spans="1:14" ht="15.75" thickBot="1" x14ac:dyDescent="0.3">
      <c r="A7" s="495"/>
      <c r="B7" s="496"/>
      <c r="C7" s="496"/>
      <c r="D7" s="496"/>
      <c r="E7" s="496"/>
      <c r="F7" s="496"/>
      <c r="G7" s="496"/>
      <c r="H7" s="603"/>
      <c r="I7" s="4" t="s">
        <v>267</v>
      </c>
    </row>
    <row r="8" spans="1:14" ht="16.5" thickBot="1" x14ac:dyDescent="0.3">
      <c r="A8" s="594" t="s">
        <v>6</v>
      </c>
      <c r="B8" s="595"/>
      <c r="C8" s="595"/>
      <c r="D8" s="595"/>
      <c r="E8" s="595"/>
      <c r="F8" s="595"/>
      <c r="G8" s="595"/>
      <c r="H8" s="595"/>
      <c r="I8" s="596"/>
    </row>
    <row r="9" spans="1:14" ht="15.75" thickBot="1" x14ac:dyDescent="0.3">
      <c r="A9" s="591" t="s">
        <v>210</v>
      </c>
      <c r="B9" s="592"/>
      <c r="C9" s="593"/>
    </row>
    <row r="10" spans="1:14" x14ac:dyDescent="0.25">
      <c r="A10" s="350"/>
      <c r="B10" s="350"/>
    </row>
    <row r="11" spans="1:14" x14ac:dyDescent="0.25">
      <c r="A11" s="37" t="s">
        <v>211</v>
      </c>
      <c r="B11" s="38"/>
      <c r="J11" t="s">
        <v>260</v>
      </c>
    </row>
    <row r="12" spans="1:14" x14ac:dyDescent="0.25">
      <c r="A12" s="37" t="s">
        <v>212</v>
      </c>
      <c r="B12" s="38"/>
    </row>
    <row r="13" spans="1:14" x14ac:dyDescent="0.25">
      <c r="A13" s="37" t="s">
        <v>213</v>
      </c>
      <c r="B13" s="38"/>
    </row>
    <row r="14" spans="1:14" x14ac:dyDescent="0.25">
      <c r="A14" s="37" t="s">
        <v>214</v>
      </c>
      <c r="B14" s="38"/>
    </row>
    <row r="15" spans="1:14" x14ac:dyDescent="0.25">
      <c r="A15" s="37" t="s">
        <v>215</v>
      </c>
      <c r="B15" s="38"/>
      <c r="N15" s="34"/>
    </row>
    <row r="16" spans="1:14" ht="15.75" thickBot="1" x14ac:dyDescent="0.3">
      <c r="A16" s="8"/>
      <c r="B16" s="8"/>
    </row>
    <row r="17" spans="1:9" ht="16.5" thickBot="1" x14ac:dyDescent="0.3">
      <c r="A17" s="597" t="s">
        <v>66</v>
      </c>
      <c r="B17" s="598"/>
      <c r="C17" s="598"/>
      <c r="D17" s="598"/>
      <c r="E17" s="598"/>
      <c r="F17" s="598"/>
      <c r="G17" s="598"/>
      <c r="H17" s="598"/>
      <c r="I17" s="599"/>
    </row>
    <row r="18" spans="1:9" ht="15.75" thickBot="1" x14ac:dyDescent="0.3">
      <c r="A18" s="591" t="s">
        <v>210</v>
      </c>
      <c r="B18" s="592"/>
      <c r="C18" s="593"/>
    </row>
    <row r="19" spans="1:9" x14ac:dyDescent="0.25">
      <c r="A19" s="348" t="s">
        <v>216</v>
      </c>
      <c r="B19" s="349"/>
    </row>
    <row r="20" spans="1:9" x14ac:dyDescent="0.25">
      <c r="A20" s="39" t="s">
        <v>217</v>
      </c>
      <c r="B20" s="41"/>
    </row>
    <row r="21" spans="1:9" x14ac:dyDescent="0.25">
      <c r="A21" s="39" t="s">
        <v>218</v>
      </c>
      <c r="B21" s="40"/>
    </row>
    <row r="22" spans="1:9" x14ac:dyDescent="0.25">
      <c r="A22" s="39" t="s">
        <v>219</v>
      </c>
      <c r="B22" s="40"/>
    </row>
    <row r="23" spans="1:9" x14ac:dyDescent="0.25">
      <c r="A23" s="42" t="s">
        <v>220</v>
      </c>
      <c r="B23" s="43"/>
    </row>
    <row r="24" spans="1:9" ht="15.75" thickBot="1" x14ac:dyDescent="0.3">
      <c r="A24" s="44" t="s">
        <v>221</v>
      </c>
      <c r="B24" s="45"/>
    </row>
    <row r="25" spans="1:9" x14ac:dyDescent="0.25">
      <c r="A25" s="8"/>
      <c r="B25" s="46"/>
    </row>
    <row r="26" spans="1:9" ht="15.75" thickBot="1" x14ac:dyDescent="0.3"/>
    <row r="27" spans="1:9" x14ac:dyDescent="0.25">
      <c r="A27" s="47" t="s">
        <v>222</v>
      </c>
      <c r="B27" s="48"/>
    </row>
    <row r="28" spans="1:9" x14ac:dyDescent="0.25">
      <c r="A28" s="49" t="s">
        <v>199</v>
      </c>
    </row>
    <row r="29" spans="1:9" x14ac:dyDescent="0.25">
      <c r="A29" s="49" t="s">
        <v>223</v>
      </c>
    </row>
    <row r="30" spans="1:9" x14ac:dyDescent="0.25">
      <c r="A30" s="49" t="s">
        <v>224</v>
      </c>
    </row>
    <row r="31" spans="1:9" x14ac:dyDescent="0.25">
      <c r="A31" s="49" t="s">
        <v>225</v>
      </c>
    </row>
    <row r="32" spans="1:9" ht="15.75" thickBot="1" x14ac:dyDescent="0.3">
      <c r="A32" s="50" t="s">
        <v>200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GOA</vt:lpstr>
      <vt:lpstr>Bankura</vt:lpstr>
      <vt:lpstr>Chennai-Hossur</vt:lpstr>
      <vt:lpstr>Pondicherry</vt:lpstr>
      <vt:lpstr>Barshi</vt:lpstr>
      <vt:lpstr>Noida</vt:lpstr>
      <vt:lpstr>Haridwar</vt:lpstr>
      <vt:lpstr>Baddi</vt:lpstr>
      <vt:lpstr>Kerala</vt:lpstr>
      <vt:lpstr>Salem</vt:lpstr>
      <vt:lpstr>Guwhati</vt:lpstr>
      <vt:lpstr>Bhuneshwar</vt:lpstr>
      <vt:lpstr>Jammu</vt:lpstr>
      <vt:lpstr>Mehbubnagar</vt:lpstr>
      <vt:lpstr>STOCK POINT- Daman</vt:lpstr>
      <vt:lpstr>Stock Point -Silvassa</vt:lpstr>
      <vt:lpstr>Stock Point - Bhiwandi 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Bankura!Print_Area</vt:lpstr>
      <vt:lpstr>Barshi!Print_Area</vt:lpstr>
      <vt:lpstr>Bhuneshwar!Print_Area</vt:lpstr>
      <vt:lpstr>'Chennai Warehouse'!Print_Area</vt:lpstr>
      <vt:lpstr>'Chennai-Hossur'!Print_Area</vt:lpstr>
      <vt:lpstr>Daman!Print_Area</vt:lpstr>
      <vt:lpstr>GOA!Print_Area</vt:lpstr>
      <vt:lpstr>Guwhati!Print_Area</vt:lpstr>
      <vt:lpstr>Haridwar!Print_Area</vt:lpstr>
      <vt:lpstr>Jammu!Print_Area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PC5</cp:lastModifiedBy>
  <cp:lastPrinted>2016-09-15T10:36:29Z</cp:lastPrinted>
  <dcterms:created xsi:type="dcterms:W3CDTF">2016-01-23T10:10:33Z</dcterms:created>
  <dcterms:modified xsi:type="dcterms:W3CDTF">2016-09-15T10:36:35Z</dcterms:modified>
</cp:coreProperties>
</file>